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ekanat\I-Controlling\Formulare und Vorlagen\HSP-Mittel\"/>
    </mc:Choice>
  </mc:AlternateContent>
  <xr:revisionPtr revIDLastSave="0" documentId="13_ncr:1_{AF486E81-1E1A-4100-8F7D-69B322EEC2F8}" xr6:coauthVersionLast="47" xr6:coauthVersionMax="47" xr10:uidLastSave="{00000000-0000-0000-0000-000000000000}"/>
  <bookViews>
    <workbookView xWindow="13155" yWindow="150" windowWidth="17145" windowHeight="14745" tabRatio="731" activeTab="3" xr2:uid="{00000000-000D-0000-FFFF-FFFF00000000}"/>
  </bookViews>
  <sheets>
    <sheet name="Übersicht" sheetId="6" r:id="rId1"/>
    <sheet name="Personal" sheetId="4" r:id="rId2"/>
    <sheet name="Sachmittel" sheetId="7" r:id="rId3"/>
    <sheet name="Daten" sheetId="5" r:id="rId4"/>
  </sheets>
  <definedNames>
    <definedName name="_xlnm.Print_Area" localSheetId="0">Übersicht!$A$1:$D$44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2" i="5" l="1"/>
  <c r="X32" i="5"/>
  <c r="Y31" i="5"/>
  <c r="X31" i="5"/>
  <c r="Y30" i="5"/>
  <c r="X30" i="5"/>
  <c r="Y29" i="5"/>
  <c r="X29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Y16" i="5"/>
  <c r="X16" i="5"/>
  <c r="Y15" i="5"/>
  <c r="X15" i="5"/>
  <c r="Y14" i="5"/>
  <c r="X14" i="5"/>
  <c r="Y13" i="5"/>
  <c r="X13" i="5"/>
  <c r="Y12" i="5"/>
  <c r="X12" i="5"/>
  <c r="Y11" i="5"/>
  <c r="X11" i="5"/>
  <c r="Y10" i="5"/>
  <c r="X10" i="5"/>
  <c r="Y9" i="5"/>
  <c r="X9" i="5"/>
  <c r="Y8" i="5"/>
  <c r="X8" i="5"/>
  <c r="Y7" i="5"/>
  <c r="X7" i="5"/>
  <c r="Y6" i="5"/>
  <c r="X6" i="5"/>
  <c r="Y5" i="5"/>
  <c r="X5" i="5"/>
  <c r="Y4" i="5"/>
  <c r="X4" i="5"/>
  <c r="X3" i="5"/>
  <c r="W3" i="5"/>
  <c r="Y3" i="5" s="1"/>
  <c r="T32" i="5"/>
  <c r="S32" i="5"/>
  <c r="T31" i="5"/>
  <c r="S31" i="5"/>
  <c r="T30" i="5"/>
  <c r="S30" i="5"/>
  <c r="T29" i="5"/>
  <c r="S29" i="5"/>
  <c r="T28" i="5"/>
  <c r="S28" i="5"/>
  <c r="T27" i="5"/>
  <c r="S27" i="5"/>
  <c r="T26" i="5"/>
  <c r="S26" i="5"/>
  <c r="T25" i="5"/>
  <c r="S25" i="5"/>
  <c r="T24" i="5"/>
  <c r="S24" i="5"/>
  <c r="T23" i="5"/>
  <c r="S23" i="5"/>
  <c r="T22" i="5"/>
  <c r="S22" i="5"/>
  <c r="T21" i="5"/>
  <c r="S21" i="5"/>
  <c r="T20" i="5"/>
  <c r="S20" i="5"/>
  <c r="T19" i="5"/>
  <c r="S19" i="5"/>
  <c r="T18" i="5"/>
  <c r="S18" i="5"/>
  <c r="T17" i="5"/>
  <c r="S17" i="5"/>
  <c r="T16" i="5"/>
  <c r="S16" i="5"/>
  <c r="T15" i="5"/>
  <c r="S15" i="5"/>
  <c r="T14" i="5"/>
  <c r="S14" i="5"/>
  <c r="T13" i="5"/>
  <c r="S13" i="5"/>
  <c r="T12" i="5"/>
  <c r="S12" i="5"/>
  <c r="T11" i="5"/>
  <c r="S11" i="5"/>
  <c r="T10" i="5"/>
  <c r="S10" i="5"/>
  <c r="T9" i="5"/>
  <c r="S9" i="5"/>
  <c r="T8" i="5"/>
  <c r="S8" i="5"/>
  <c r="T7" i="5"/>
  <c r="S7" i="5"/>
  <c r="T6" i="5"/>
  <c r="S6" i="5"/>
  <c r="T5" i="5"/>
  <c r="S5" i="5"/>
  <c r="T4" i="5"/>
  <c r="S4" i="5"/>
  <c r="R3" i="5"/>
  <c r="T3" i="5" s="1"/>
  <c r="AB30" i="5"/>
  <c r="AG30" i="5" s="1"/>
  <c r="AB28" i="5"/>
  <c r="AG28" i="5" s="1"/>
  <c r="AB26" i="5"/>
  <c r="AG26" i="5" s="1"/>
  <c r="AB22" i="5"/>
  <c r="AG22" i="5" s="1"/>
  <c r="AB20" i="5"/>
  <c r="AG20" i="5" s="1"/>
  <c r="AB18" i="5"/>
  <c r="AG18" i="5" s="1"/>
  <c r="AB17" i="5"/>
  <c r="AG17" i="5" s="1"/>
  <c r="AB14" i="5"/>
  <c r="AG14" i="5" s="1"/>
  <c r="AB12" i="5"/>
  <c r="AG12" i="5" s="1"/>
  <c r="AB10" i="5"/>
  <c r="AG10" i="5" s="1"/>
  <c r="AB9" i="5"/>
  <c r="AG9" i="5" s="1"/>
  <c r="AB6" i="5"/>
  <c r="AG6" i="5" s="1"/>
  <c r="AB4" i="5"/>
  <c r="AG4" i="5" s="1"/>
  <c r="AB32" i="5"/>
  <c r="AG32" i="5" s="1"/>
  <c r="AB24" i="5"/>
  <c r="AG24" i="5" s="1"/>
  <c r="AB16" i="5"/>
  <c r="AG16" i="5" s="1"/>
  <c r="AB8" i="5"/>
  <c r="AG8" i="5" s="1"/>
  <c r="AB5" i="5"/>
  <c r="AG5" i="5" s="1"/>
  <c r="AB7" i="5"/>
  <c r="AG7" i="5" s="1"/>
  <c r="AB11" i="5"/>
  <c r="AG11" i="5" s="1"/>
  <c r="AB13" i="5"/>
  <c r="AG13" i="5" s="1"/>
  <c r="AB15" i="5"/>
  <c r="AG15" i="5" s="1"/>
  <c r="AB19" i="5"/>
  <c r="AG19" i="5" s="1"/>
  <c r="AB21" i="5"/>
  <c r="AG21" i="5" s="1"/>
  <c r="AB23" i="5"/>
  <c r="AG23" i="5" s="1"/>
  <c r="AB25" i="5"/>
  <c r="AG25" i="5" s="1"/>
  <c r="AB27" i="5"/>
  <c r="AG27" i="5" s="1"/>
  <c r="AB29" i="5"/>
  <c r="AG29" i="5" s="1"/>
  <c r="AB31" i="5"/>
  <c r="AG31" i="5" s="1"/>
  <c r="CS230" i="4"/>
  <c r="CT230" i="4" s="1"/>
  <c r="CU230" i="4" s="1"/>
  <c r="CS229" i="4"/>
  <c r="CS228" i="4"/>
  <c r="CT228" i="4" s="1"/>
  <c r="CS227" i="4"/>
  <c r="CT227" i="4" s="1"/>
  <c r="CU227" i="4" s="1"/>
  <c r="CS226" i="4"/>
  <c r="CT226" i="4" s="1"/>
  <c r="CU226" i="4" s="1"/>
  <c r="CS225" i="4"/>
  <c r="CT225" i="4" s="1"/>
  <c r="CU225" i="4" s="1"/>
  <c r="CS224" i="4"/>
  <c r="CS223" i="4"/>
  <c r="CS222" i="4"/>
  <c r="CT222" i="4" s="1"/>
  <c r="CU222" i="4" s="1"/>
  <c r="CS221" i="4"/>
  <c r="CS220" i="4"/>
  <c r="CT220" i="4" s="1"/>
  <c r="CS219" i="4"/>
  <c r="CT219" i="4" s="1"/>
  <c r="CU219" i="4" s="1"/>
  <c r="CS215" i="4"/>
  <c r="CT215" i="4" s="1"/>
  <c r="CU215" i="4" s="1"/>
  <c r="CS214" i="4"/>
  <c r="CT214" i="4" s="1"/>
  <c r="CU214" i="4" s="1"/>
  <c r="CS213" i="4"/>
  <c r="CT213" i="4" s="1"/>
  <c r="CU213" i="4" s="1"/>
  <c r="CS212" i="4"/>
  <c r="CS211" i="4"/>
  <c r="CS210" i="4"/>
  <c r="CT210" i="4" s="1"/>
  <c r="CU210" i="4" s="1"/>
  <c r="CS209" i="4"/>
  <c r="CS208" i="4"/>
  <c r="CT208" i="4" s="1"/>
  <c r="CS207" i="4"/>
  <c r="CT207" i="4" s="1"/>
  <c r="CU207" i="4" s="1"/>
  <c r="CS206" i="4"/>
  <c r="CT206" i="4" s="1"/>
  <c r="CU206" i="4" s="1"/>
  <c r="CS205" i="4"/>
  <c r="CT205" i="4" s="1"/>
  <c r="CU205" i="4" s="1"/>
  <c r="CS204" i="4"/>
  <c r="CS200" i="4"/>
  <c r="CS199" i="4"/>
  <c r="CS198" i="4"/>
  <c r="CT198" i="4" s="1"/>
  <c r="CU198" i="4" s="1"/>
  <c r="CS197" i="4"/>
  <c r="CS196" i="4"/>
  <c r="CT196" i="4" s="1"/>
  <c r="CS195" i="4"/>
  <c r="CT195" i="4" s="1"/>
  <c r="CU195" i="4" s="1"/>
  <c r="CS194" i="4"/>
  <c r="CT194" i="4" s="1"/>
  <c r="CU194" i="4" s="1"/>
  <c r="CS193" i="4"/>
  <c r="CT193" i="4" s="1"/>
  <c r="CU193" i="4" s="1"/>
  <c r="CS192" i="4"/>
  <c r="CS191" i="4"/>
  <c r="CS190" i="4"/>
  <c r="CT190" i="4" s="1"/>
  <c r="CU190" i="4" s="1"/>
  <c r="CS189" i="4"/>
  <c r="CS185" i="4"/>
  <c r="CS184" i="4"/>
  <c r="CT184" i="4" s="1"/>
  <c r="CS183" i="4"/>
  <c r="CT183" i="4" s="1"/>
  <c r="CU183" i="4" s="1"/>
  <c r="CS182" i="4"/>
  <c r="CT182" i="4" s="1"/>
  <c r="CU182" i="4" s="1"/>
  <c r="CS181" i="4"/>
  <c r="CT181" i="4" s="1"/>
  <c r="CU181" i="4" s="1"/>
  <c r="CS180" i="4"/>
  <c r="CS179" i="4"/>
  <c r="CS178" i="4"/>
  <c r="CT178" i="4" s="1"/>
  <c r="CU178" i="4" s="1"/>
  <c r="CS177" i="4"/>
  <c r="CS176" i="4"/>
  <c r="CS175" i="4"/>
  <c r="CT175" i="4" s="1"/>
  <c r="CU175" i="4" s="1"/>
  <c r="CS174" i="4"/>
  <c r="CT174" i="4" s="1"/>
  <c r="CU174" i="4" s="1"/>
  <c r="CS170" i="4"/>
  <c r="CT170" i="4" s="1"/>
  <c r="CT171" i="4" s="1"/>
  <c r="CU171" i="4" s="1"/>
  <c r="CS169" i="4"/>
  <c r="CT169" i="4" s="1"/>
  <c r="CU169" i="4" s="1"/>
  <c r="CS168" i="4"/>
  <c r="CS167" i="4"/>
  <c r="CS166" i="4"/>
  <c r="CT166" i="4" s="1"/>
  <c r="CU166" i="4" s="1"/>
  <c r="CS165" i="4"/>
  <c r="CS164" i="4"/>
  <c r="CT164" i="4" s="1"/>
  <c r="CS163" i="4"/>
  <c r="CT163" i="4" s="1"/>
  <c r="CU163" i="4" s="1"/>
  <c r="CS162" i="4"/>
  <c r="CT162" i="4" s="1"/>
  <c r="CU162" i="4" s="1"/>
  <c r="CS161" i="4"/>
  <c r="CT161" i="4" s="1"/>
  <c r="CU161" i="4" s="1"/>
  <c r="CS160" i="4"/>
  <c r="CS159" i="4"/>
  <c r="CS155" i="4"/>
  <c r="CS154" i="4"/>
  <c r="CT154" i="4" s="1"/>
  <c r="CU154" i="4" s="1"/>
  <c r="CS153" i="4"/>
  <c r="CS152" i="4"/>
  <c r="CT152" i="4" s="1"/>
  <c r="CS151" i="4"/>
  <c r="CT151" i="4" s="1"/>
  <c r="CU151" i="4" s="1"/>
  <c r="CS150" i="4"/>
  <c r="CT150" i="4" s="1"/>
  <c r="CU150" i="4" s="1"/>
  <c r="CS149" i="4"/>
  <c r="CT149" i="4" s="1"/>
  <c r="CU149" i="4" s="1"/>
  <c r="CS148" i="4"/>
  <c r="CS147" i="4"/>
  <c r="CS146" i="4"/>
  <c r="CT146" i="4" s="1"/>
  <c r="CU146" i="4" s="1"/>
  <c r="CS145" i="4"/>
  <c r="CS144" i="4"/>
  <c r="CT144" i="4" s="1"/>
  <c r="CS140" i="4"/>
  <c r="CT140" i="4" s="1"/>
  <c r="CT141" i="4" s="1"/>
  <c r="CU141" i="4" s="1"/>
  <c r="CS139" i="4"/>
  <c r="CT139" i="4" s="1"/>
  <c r="CU139" i="4" s="1"/>
  <c r="CS138" i="4"/>
  <c r="CT138" i="4" s="1"/>
  <c r="CU138" i="4" s="1"/>
  <c r="CS137" i="4"/>
  <c r="CT137" i="4" s="1"/>
  <c r="CU137" i="4" s="1"/>
  <c r="CS136" i="4"/>
  <c r="CS135" i="4"/>
  <c r="CS134" i="4"/>
  <c r="CT134" i="4" s="1"/>
  <c r="CU134" i="4" s="1"/>
  <c r="CS133" i="4"/>
  <c r="CS132" i="4"/>
  <c r="CT132" i="4" s="1"/>
  <c r="CS131" i="4"/>
  <c r="CT131" i="4" s="1"/>
  <c r="CU131" i="4" s="1"/>
  <c r="CS130" i="4"/>
  <c r="CT130" i="4" s="1"/>
  <c r="CU130" i="4" s="1"/>
  <c r="CS129" i="4"/>
  <c r="CT129" i="4" s="1"/>
  <c r="CS125" i="4"/>
  <c r="CT125" i="4" s="1"/>
  <c r="CS124" i="4"/>
  <c r="CS123" i="4"/>
  <c r="CS122" i="4"/>
  <c r="CT122" i="4" s="1"/>
  <c r="CU122" i="4" s="1"/>
  <c r="CS121" i="4"/>
  <c r="CS120" i="4"/>
  <c r="CT120" i="4" s="1"/>
  <c r="CS119" i="4"/>
  <c r="CT119" i="4" s="1"/>
  <c r="CU119" i="4" s="1"/>
  <c r="CS118" i="4"/>
  <c r="CT118" i="4" s="1"/>
  <c r="CU118" i="4" s="1"/>
  <c r="CS117" i="4"/>
  <c r="CT117" i="4" s="1"/>
  <c r="CU117" i="4" s="1"/>
  <c r="CS116" i="4"/>
  <c r="CS115" i="4"/>
  <c r="CS114" i="4"/>
  <c r="CT114" i="4" s="1"/>
  <c r="CU114" i="4" s="1"/>
  <c r="CS110" i="4"/>
  <c r="CT110" i="4" s="1"/>
  <c r="CU110" i="4" s="1"/>
  <c r="CS109" i="4"/>
  <c r="CS108" i="4"/>
  <c r="CT108" i="4" s="1"/>
  <c r="CS107" i="4"/>
  <c r="CT107" i="4" s="1"/>
  <c r="CU107" i="4" s="1"/>
  <c r="CS106" i="4"/>
  <c r="CT106" i="4" s="1"/>
  <c r="CU106" i="4" s="1"/>
  <c r="CS105" i="4"/>
  <c r="CT105" i="4" s="1"/>
  <c r="CU105" i="4" s="1"/>
  <c r="CS104" i="4"/>
  <c r="CS103" i="4"/>
  <c r="CS102" i="4"/>
  <c r="CT102" i="4" s="1"/>
  <c r="CU102" i="4" s="1"/>
  <c r="CS101" i="4"/>
  <c r="CS100" i="4"/>
  <c r="CT100" i="4" s="1"/>
  <c r="CS99" i="4"/>
  <c r="CT99" i="4" s="1"/>
  <c r="CS95" i="4"/>
  <c r="CT95" i="4" s="1"/>
  <c r="CS94" i="4"/>
  <c r="CT94" i="4" s="1"/>
  <c r="CU94" i="4" s="1"/>
  <c r="CS93" i="4"/>
  <c r="CT93" i="4" s="1"/>
  <c r="CU93" i="4" s="1"/>
  <c r="CS92" i="4"/>
  <c r="CS91" i="4"/>
  <c r="CS90" i="4"/>
  <c r="CT90" i="4" s="1"/>
  <c r="CU90" i="4" s="1"/>
  <c r="CS89" i="4"/>
  <c r="CS88" i="4"/>
  <c r="CT88" i="4" s="1"/>
  <c r="CS87" i="4"/>
  <c r="CT87" i="4" s="1"/>
  <c r="CU87" i="4" s="1"/>
  <c r="CS86" i="4"/>
  <c r="CT86" i="4" s="1"/>
  <c r="CU86" i="4" s="1"/>
  <c r="CS85" i="4"/>
  <c r="CT85" i="4" s="1"/>
  <c r="CU85" i="4" s="1"/>
  <c r="CS84" i="4"/>
  <c r="CS80" i="4"/>
  <c r="CS79" i="4"/>
  <c r="CS78" i="4"/>
  <c r="CT78" i="4" s="1"/>
  <c r="CU78" i="4" s="1"/>
  <c r="CS77" i="4"/>
  <c r="CS76" i="4"/>
  <c r="CT76" i="4" s="1"/>
  <c r="CS75" i="4"/>
  <c r="CT75" i="4" s="1"/>
  <c r="CU75" i="4" s="1"/>
  <c r="CS74" i="4"/>
  <c r="CT74" i="4" s="1"/>
  <c r="CU74" i="4" s="1"/>
  <c r="CS73" i="4"/>
  <c r="CT73" i="4" s="1"/>
  <c r="CU73" i="4" s="1"/>
  <c r="CS72" i="4"/>
  <c r="CS71" i="4"/>
  <c r="CS70" i="4"/>
  <c r="CT70" i="4" s="1"/>
  <c r="CU70" i="4" s="1"/>
  <c r="CS69" i="4"/>
  <c r="CS65" i="4"/>
  <c r="CS64" i="4"/>
  <c r="CS63" i="4"/>
  <c r="CT63" i="4" s="1"/>
  <c r="CU63" i="4" s="1"/>
  <c r="CS62" i="4"/>
  <c r="CT62" i="4" s="1"/>
  <c r="CU62" i="4" s="1"/>
  <c r="CS61" i="4"/>
  <c r="CT61" i="4" s="1"/>
  <c r="CU61" i="4" s="1"/>
  <c r="CS60" i="4"/>
  <c r="CS59" i="4"/>
  <c r="CS58" i="4"/>
  <c r="CT58" i="4" s="1"/>
  <c r="CU58" i="4" s="1"/>
  <c r="CS57" i="4"/>
  <c r="CS56" i="4"/>
  <c r="CS55" i="4"/>
  <c r="CT55" i="4" s="1"/>
  <c r="CS54" i="4"/>
  <c r="CT54" i="4" s="1"/>
  <c r="CU54" i="4" s="1"/>
  <c r="CS50" i="4"/>
  <c r="CT50" i="4" s="1"/>
  <c r="CT51" i="4" s="1"/>
  <c r="CU51" i="4" s="1"/>
  <c r="CS49" i="4"/>
  <c r="CT49" i="4" s="1"/>
  <c r="CU49" i="4" s="1"/>
  <c r="CS48" i="4"/>
  <c r="CS47" i="4"/>
  <c r="CS46" i="4"/>
  <c r="CT46" i="4" s="1"/>
  <c r="CU46" i="4" s="1"/>
  <c r="CS45" i="4"/>
  <c r="CS44" i="4"/>
  <c r="CS43" i="4"/>
  <c r="CT43" i="4" s="1"/>
  <c r="CU43" i="4" s="1"/>
  <c r="CS42" i="4"/>
  <c r="CT42" i="4" s="1"/>
  <c r="CU42" i="4" s="1"/>
  <c r="CS41" i="4"/>
  <c r="CT41" i="4" s="1"/>
  <c r="CU41" i="4" s="1"/>
  <c r="CS40" i="4"/>
  <c r="CS39" i="4"/>
  <c r="CS35" i="4"/>
  <c r="CS34" i="4"/>
  <c r="CT34" i="4" s="1"/>
  <c r="CU34" i="4" s="1"/>
  <c r="CS33" i="4"/>
  <c r="CS32" i="4"/>
  <c r="CS31" i="4"/>
  <c r="CT31" i="4" s="1"/>
  <c r="CU31" i="4" s="1"/>
  <c r="CS30" i="4"/>
  <c r="CT30" i="4" s="1"/>
  <c r="CU30" i="4" s="1"/>
  <c r="CS29" i="4"/>
  <c r="CT29" i="4" s="1"/>
  <c r="CU29" i="4" s="1"/>
  <c r="CS28" i="4"/>
  <c r="CS27" i="4"/>
  <c r="CS26" i="4"/>
  <c r="CT26" i="4" s="1"/>
  <c r="CU26" i="4" s="1"/>
  <c r="CS25" i="4"/>
  <c r="CS24" i="4"/>
  <c r="CN230" i="4"/>
  <c r="CN229" i="4"/>
  <c r="CN228" i="4"/>
  <c r="CO228" i="4" s="1"/>
  <c r="CP228" i="4" s="1"/>
  <c r="CN227" i="4"/>
  <c r="CO227" i="4" s="1"/>
  <c r="CP227" i="4" s="1"/>
  <c r="CN226" i="4"/>
  <c r="CN225" i="4"/>
  <c r="CO225" i="4" s="1"/>
  <c r="CP225" i="4" s="1"/>
  <c r="CN224" i="4"/>
  <c r="CO224" i="4" s="1"/>
  <c r="CP224" i="4" s="1"/>
  <c r="CN223" i="4"/>
  <c r="CN222" i="4"/>
  <c r="CN221" i="4"/>
  <c r="CN220" i="4"/>
  <c r="CO220" i="4" s="1"/>
  <c r="CP220" i="4" s="1"/>
  <c r="CN219" i="4"/>
  <c r="CO219" i="4" s="1"/>
  <c r="CP219" i="4" s="1"/>
  <c r="CN215" i="4"/>
  <c r="CO215" i="4" s="1"/>
  <c r="CO216" i="4" s="1"/>
  <c r="CP216" i="4" s="1"/>
  <c r="CN214" i="4"/>
  <c r="CN213" i="4"/>
  <c r="CO213" i="4" s="1"/>
  <c r="CP213" i="4" s="1"/>
  <c r="CN212" i="4"/>
  <c r="CO212" i="4" s="1"/>
  <c r="CP212" i="4" s="1"/>
  <c r="CN211" i="4"/>
  <c r="CN210" i="4"/>
  <c r="CN209" i="4"/>
  <c r="CN208" i="4"/>
  <c r="CO208" i="4" s="1"/>
  <c r="CP208" i="4" s="1"/>
  <c r="CN207" i="4"/>
  <c r="CO207" i="4" s="1"/>
  <c r="CP207" i="4" s="1"/>
  <c r="CN206" i="4"/>
  <c r="CN205" i="4"/>
  <c r="CO205" i="4" s="1"/>
  <c r="CN204" i="4"/>
  <c r="CO204" i="4" s="1"/>
  <c r="CP204" i="4" s="1"/>
  <c r="CN200" i="4"/>
  <c r="CO200" i="4" s="1"/>
  <c r="CO201" i="4" s="1"/>
  <c r="CP201" i="4" s="1"/>
  <c r="CN199" i="4"/>
  <c r="CN198" i="4"/>
  <c r="CN197" i="4"/>
  <c r="CN196" i="4"/>
  <c r="CO196" i="4" s="1"/>
  <c r="CP196" i="4" s="1"/>
  <c r="CN195" i="4"/>
  <c r="CO195" i="4" s="1"/>
  <c r="CP195" i="4" s="1"/>
  <c r="CN194" i="4"/>
  <c r="CN193" i="4"/>
  <c r="CO193" i="4" s="1"/>
  <c r="CP193" i="4" s="1"/>
  <c r="CN192" i="4"/>
  <c r="CO192" i="4" s="1"/>
  <c r="CP192" i="4" s="1"/>
  <c r="CN191" i="4"/>
  <c r="CN190" i="4"/>
  <c r="CN189" i="4"/>
  <c r="CN185" i="4"/>
  <c r="CN184" i="4"/>
  <c r="CO184" i="4" s="1"/>
  <c r="CP184" i="4" s="1"/>
  <c r="CN183" i="4"/>
  <c r="CO183" i="4" s="1"/>
  <c r="CP183" i="4" s="1"/>
  <c r="CN182" i="4"/>
  <c r="CN181" i="4"/>
  <c r="CO181" i="4" s="1"/>
  <c r="CP181" i="4" s="1"/>
  <c r="CN180" i="4"/>
  <c r="CN179" i="4"/>
  <c r="CN178" i="4"/>
  <c r="CN177" i="4"/>
  <c r="CN176" i="4"/>
  <c r="CO176" i="4" s="1"/>
  <c r="CP176" i="4" s="1"/>
  <c r="CN175" i="4"/>
  <c r="CO175" i="4" s="1"/>
  <c r="CP175" i="4" s="1"/>
  <c r="CN174" i="4"/>
  <c r="CN170" i="4"/>
  <c r="CN169" i="4"/>
  <c r="CO169" i="4" s="1"/>
  <c r="CP169" i="4" s="1"/>
  <c r="CN168" i="4"/>
  <c r="CO168" i="4" s="1"/>
  <c r="CP168" i="4" s="1"/>
  <c r="CN167" i="4"/>
  <c r="CN166" i="4"/>
  <c r="CN165" i="4"/>
  <c r="CN164" i="4"/>
  <c r="CO164" i="4" s="1"/>
  <c r="CP164" i="4" s="1"/>
  <c r="CN163" i="4"/>
  <c r="CO163" i="4" s="1"/>
  <c r="CP163" i="4" s="1"/>
  <c r="CN162" i="4"/>
  <c r="CN161" i="4"/>
  <c r="CO161" i="4" s="1"/>
  <c r="CP161" i="4" s="1"/>
  <c r="CN160" i="4"/>
  <c r="CO160" i="4" s="1"/>
  <c r="CP160" i="4" s="1"/>
  <c r="CN159" i="4"/>
  <c r="CN155" i="4"/>
  <c r="CN154" i="4"/>
  <c r="CN153" i="4"/>
  <c r="CN152" i="4"/>
  <c r="CO152" i="4" s="1"/>
  <c r="CP152" i="4" s="1"/>
  <c r="CN151" i="4"/>
  <c r="CO151" i="4" s="1"/>
  <c r="CP151" i="4" s="1"/>
  <c r="CN150" i="4"/>
  <c r="CN149" i="4"/>
  <c r="CO149" i="4" s="1"/>
  <c r="CP149" i="4" s="1"/>
  <c r="CN148" i="4"/>
  <c r="CO148" i="4" s="1"/>
  <c r="CP148" i="4" s="1"/>
  <c r="CN147" i="4"/>
  <c r="CN146" i="4"/>
  <c r="CN145" i="4"/>
  <c r="CN144" i="4"/>
  <c r="CO144" i="4" s="1"/>
  <c r="CN140" i="4"/>
  <c r="CO140" i="4" s="1"/>
  <c r="CO141" i="4" s="1"/>
  <c r="CP141" i="4" s="1"/>
  <c r="CN139" i="4"/>
  <c r="CO139" i="4" s="1"/>
  <c r="CP139" i="4" s="1"/>
  <c r="CN138" i="4"/>
  <c r="CN137" i="4"/>
  <c r="CO137" i="4" s="1"/>
  <c r="CP137" i="4" s="1"/>
  <c r="CO136" i="4"/>
  <c r="CP136" i="4" s="1"/>
  <c r="CN136" i="4"/>
  <c r="CN135" i="4"/>
  <c r="CN134" i="4"/>
  <c r="CN133" i="4"/>
  <c r="CN132" i="4"/>
  <c r="CO132" i="4" s="1"/>
  <c r="CP132" i="4" s="1"/>
  <c r="CN131" i="4"/>
  <c r="CO131" i="4" s="1"/>
  <c r="CP131" i="4" s="1"/>
  <c r="CN130" i="4"/>
  <c r="CN129" i="4"/>
  <c r="CO129" i="4" s="1"/>
  <c r="CN125" i="4"/>
  <c r="CO125" i="4" s="1"/>
  <c r="CN124" i="4"/>
  <c r="CO124" i="4" s="1"/>
  <c r="CP124" i="4" s="1"/>
  <c r="CN123" i="4"/>
  <c r="CN122" i="4"/>
  <c r="CN121" i="4"/>
  <c r="CN120" i="4"/>
  <c r="CO120" i="4" s="1"/>
  <c r="CP120" i="4" s="1"/>
  <c r="CN119" i="4"/>
  <c r="CO119" i="4" s="1"/>
  <c r="CP119" i="4" s="1"/>
  <c r="CN118" i="4"/>
  <c r="CN117" i="4"/>
  <c r="CO117" i="4" s="1"/>
  <c r="CP117" i="4" s="1"/>
  <c r="CN116" i="4"/>
  <c r="CO116" i="4" s="1"/>
  <c r="CP116" i="4" s="1"/>
  <c r="CN115" i="4"/>
  <c r="CN114" i="4"/>
  <c r="CN110" i="4"/>
  <c r="CN109" i="4"/>
  <c r="CN108" i="4"/>
  <c r="CO108" i="4" s="1"/>
  <c r="CP108" i="4" s="1"/>
  <c r="CN107" i="4"/>
  <c r="CO107" i="4" s="1"/>
  <c r="CP107" i="4" s="1"/>
  <c r="CN106" i="4"/>
  <c r="CN105" i="4"/>
  <c r="CO105" i="4" s="1"/>
  <c r="CP105" i="4" s="1"/>
  <c r="CN104" i="4"/>
  <c r="CO104" i="4" s="1"/>
  <c r="CP104" i="4" s="1"/>
  <c r="CN103" i="4"/>
  <c r="CN102" i="4"/>
  <c r="CN101" i="4"/>
  <c r="CN100" i="4"/>
  <c r="CO100" i="4" s="1"/>
  <c r="CP100" i="4" s="1"/>
  <c r="CN99" i="4"/>
  <c r="CN95" i="4"/>
  <c r="CO95" i="4" s="1"/>
  <c r="CO96" i="4" s="1"/>
  <c r="CP96" i="4" s="1"/>
  <c r="CN94" i="4"/>
  <c r="CN93" i="4"/>
  <c r="CO93" i="4" s="1"/>
  <c r="CP93" i="4" s="1"/>
  <c r="CN92" i="4"/>
  <c r="CN91" i="4"/>
  <c r="CN90" i="4"/>
  <c r="CN89" i="4"/>
  <c r="CN88" i="4"/>
  <c r="CO88" i="4" s="1"/>
  <c r="CP88" i="4" s="1"/>
  <c r="CN87" i="4"/>
  <c r="CO87" i="4" s="1"/>
  <c r="CP87" i="4" s="1"/>
  <c r="CN86" i="4"/>
  <c r="CN85" i="4"/>
  <c r="CO85" i="4" s="1"/>
  <c r="CP85" i="4" s="1"/>
  <c r="CN84" i="4"/>
  <c r="CO84" i="4" s="1"/>
  <c r="CP84" i="4" s="1"/>
  <c r="CN80" i="4"/>
  <c r="CO80" i="4" s="1"/>
  <c r="CO81" i="4" s="1"/>
  <c r="CP81" i="4" s="1"/>
  <c r="CN79" i="4"/>
  <c r="CN78" i="4"/>
  <c r="CN77" i="4"/>
  <c r="CN76" i="4"/>
  <c r="CO76" i="4" s="1"/>
  <c r="CP76" i="4" s="1"/>
  <c r="CN75" i="4"/>
  <c r="CO75" i="4" s="1"/>
  <c r="CP75" i="4" s="1"/>
  <c r="CN74" i="4"/>
  <c r="CN73" i="4"/>
  <c r="CO73" i="4" s="1"/>
  <c r="CP73" i="4" s="1"/>
  <c r="CN72" i="4"/>
  <c r="CO72" i="4" s="1"/>
  <c r="CP72" i="4" s="1"/>
  <c r="CN71" i="4"/>
  <c r="CN70" i="4"/>
  <c r="CN69" i="4"/>
  <c r="CN65" i="4"/>
  <c r="CN64" i="4"/>
  <c r="CO64" i="4" s="1"/>
  <c r="CP64" i="4" s="1"/>
  <c r="CN63" i="4"/>
  <c r="CO63" i="4" s="1"/>
  <c r="CP63" i="4" s="1"/>
  <c r="CN62" i="4"/>
  <c r="CO62" i="4" s="1"/>
  <c r="CN61" i="4"/>
  <c r="CO61" i="4" s="1"/>
  <c r="CP61" i="4" s="1"/>
  <c r="CN60" i="4"/>
  <c r="CO60" i="4" s="1"/>
  <c r="CP60" i="4" s="1"/>
  <c r="CN59" i="4"/>
  <c r="CN58" i="4"/>
  <c r="CN57" i="4"/>
  <c r="CN56" i="4"/>
  <c r="CO56" i="4" s="1"/>
  <c r="CP56" i="4" s="1"/>
  <c r="CN55" i="4"/>
  <c r="CO55" i="4" s="1"/>
  <c r="CP55" i="4" s="1"/>
  <c r="CN54" i="4"/>
  <c r="CN50" i="4"/>
  <c r="CN49" i="4"/>
  <c r="CO49" i="4" s="1"/>
  <c r="CP49" i="4" s="1"/>
  <c r="CN48" i="4"/>
  <c r="CO48" i="4" s="1"/>
  <c r="CP48" i="4" s="1"/>
  <c r="CN47" i="4"/>
  <c r="CN46" i="4"/>
  <c r="CN45" i="4"/>
  <c r="CN44" i="4"/>
  <c r="CO44" i="4" s="1"/>
  <c r="CP44" i="4" s="1"/>
  <c r="CN43" i="4"/>
  <c r="CO43" i="4" s="1"/>
  <c r="CP43" i="4" s="1"/>
  <c r="CN42" i="4"/>
  <c r="CN41" i="4"/>
  <c r="CO41" i="4" s="1"/>
  <c r="CP41" i="4" s="1"/>
  <c r="CN40" i="4"/>
  <c r="CN39" i="4"/>
  <c r="CN35" i="4"/>
  <c r="CN34" i="4"/>
  <c r="CN33" i="4"/>
  <c r="CN32" i="4"/>
  <c r="CO32" i="4" s="1"/>
  <c r="CP32" i="4" s="1"/>
  <c r="CN31" i="4"/>
  <c r="CO31" i="4" s="1"/>
  <c r="CP31" i="4" s="1"/>
  <c r="CN30" i="4"/>
  <c r="CN29" i="4"/>
  <c r="CO29" i="4" s="1"/>
  <c r="CP29" i="4" s="1"/>
  <c r="CN28" i="4"/>
  <c r="CN27" i="4"/>
  <c r="CN26" i="4"/>
  <c r="CN25" i="4"/>
  <c r="CN24" i="4"/>
  <c r="CO24" i="4" s="1"/>
  <c r="CI230" i="4"/>
  <c r="CJ230" i="4" s="1"/>
  <c r="CK230" i="4" s="1"/>
  <c r="CI229" i="4"/>
  <c r="CJ229" i="4" s="1"/>
  <c r="CK229" i="4" s="1"/>
  <c r="CJ228" i="4"/>
  <c r="CI228" i="4"/>
  <c r="CI227" i="4"/>
  <c r="CI226" i="4"/>
  <c r="CI225" i="4"/>
  <c r="CJ225" i="4" s="1"/>
  <c r="CK225" i="4" s="1"/>
  <c r="CI224" i="4"/>
  <c r="CJ224" i="4" s="1"/>
  <c r="CK224" i="4" s="1"/>
  <c r="CI223" i="4"/>
  <c r="CI222" i="4"/>
  <c r="CJ222" i="4" s="1"/>
  <c r="CK222" i="4" s="1"/>
  <c r="CI221" i="4"/>
  <c r="CJ221" i="4" s="1"/>
  <c r="CK221" i="4" s="1"/>
  <c r="CI220" i="4"/>
  <c r="CJ220" i="4" s="1"/>
  <c r="CI219" i="4"/>
  <c r="CI215" i="4"/>
  <c r="CI214" i="4"/>
  <c r="CI213" i="4"/>
  <c r="CJ213" i="4" s="1"/>
  <c r="CK213" i="4" s="1"/>
  <c r="CI212" i="4"/>
  <c r="CJ212" i="4" s="1"/>
  <c r="CK212" i="4" s="1"/>
  <c r="CI211" i="4"/>
  <c r="CI210" i="4"/>
  <c r="CJ210" i="4" s="1"/>
  <c r="CK210" i="4" s="1"/>
  <c r="CI209" i="4"/>
  <c r="CJ209" i="4" s="1"/>
  <c r="CK209" i="4" s="1"/>
  <c r="CI208" i="4"/>
  <c r="CJ208" i="4" s="1"/>
  <c r="CI207" i="4"/>
  <c r="CI206" i="4"/>
  <c r="CI205" i="4"/>
  <c r="CJ205" i="4" s="1"/>
  <c r="CK205" i="4" s="1"/>
  <c r="CI204" i="4"/>
  <c r="CI200" i="4"/>
  <c r="CJ200" i="4" s="1"/>
  <c r="CJ201" i="4" s="1"/>
  <c r="CK201" i="4" s="1"/>
  <c r="CI199" i="4"/>
  <c r="CI198" i="4"/>
  <c r="CJ198" i="4" s="1"/>
  <c r="CK198" i="4" s="1"/>
  <c r="CI197" i="4"/>
  <c r="CJ197" i="4" s="1"/>
  <c r="CK197" i="4" s="1"/>
  <c r="CI196" i="4"/>
  <c r="CJ196" i="4" s="1"/>
  <c r="CI195" i="4"/>
  <c r="CI194" i="4"/>
  <c r="CI193" i="4"/>
  <c r="CJ193" i="4" s="1"/>
  <c r="CK193" i="4" s="1"/>
  <c r="CI192" i="4"/>
  <c r="CJ192" i="4" s="1"/>
  <c r="CK192" i="4" s="1"/>
  <c r="CI191" i="4"/>
  <c r="CI190" i="4"/>
  <c r="CJ190" i="4" s="1"/>
  <c r="CK190" i="4" s="1"/>
  <c r="CI189" i="4"/>
  <c r="CJ189" i="4" s="1"/>
  <c r="CI185" i="4"/>
  <c r="CJ185" i="4" s="1"/>
  <c r="CI184" i="4"/>
  <c r="CJ184" i="4" s="1"/>
  <c r="CI183" i="4"/>
  <c r="CI182" i="4"/>
  <c r="CI181" i="4"/>
  <c r="CJ181" i="4" s="1"/>
  <c r="CK181" i="4" s="1"/>
  <c r="CI180" i="4"/>
  <c r="CJ180" i="4" s="1"/>
  <c r="CK180" i="4" s="1"/>
  <c r="CI179" i="4"/>
  <c r="CI178" i="4"/>
  <c r="CJ178" i="4" s="1"/>
  <c r="CK178" i="4" s="1"/>
  <c r="CI177" i="4"/>
  <c r="CJ177" i="4" s="1"/>
  <c r="CK177" i="4" s="1"/>
  <c r="CI176" i="4"/>
  <c r="CJ176" i="4" s="1"/>
  <c r="CI175" i="4"/>
  <c r="CI174" i="4"/>
  <c r="CI170" i="4"/>
  <c r="CI169" i="4"/>
  <c r="CJ169" i="4" s="1"/>
  <c r="CK169" i="4" s="1"/>
  <c r="CI168" i="4"/>
  <c r="CJ168" i="4" s="1"/>
  <c r="CI167" i="4"/>
  <c r="CI166" i="4"/>
  <c r="CJ166" i="4" s="1"/>
  <c r="CK166" i="4" s="1"/>
  <c r="CI165" i="4"/>
  <c r="CJ165" i="4" s="1"/>
  <c r="CK165" i="4" s="1"/>
  <c r="CI164" i="4"/>
  <c r="CJ164" i="4" s="1"/>
  <c r="CI163" i="4"/>
  <c r="CI162" i="4"/>
  <c r="CI161" i="4"/>
  <c r="CJ161" i="4" s="1"/>
  <c r="CK161" i="4" s="1"/>
  <c r="CI160" i="4"/>
  <c r="CJ160" i="4" s="1"/>
  <c r="CI159" i="4"/>
  <c r="CI155" i="4"/>
  <c r="CI154" i="4"/>
  <c r="CJ154" i="4" s="1"/>
  <c r="CK154" i="4" s="1"/>
  <c r="CI153" i="4"/>
  <c r="CJ153" i="4" s="1"/>
  <c r="CK153" i="4" s="1"/>
  <c r="CI152" i="4"/>
  <c r="CJ152" i="4" s="1"/>
  <c r="CI151" i="4"/>
  <c r="CI150" i="4"/>
  <c r="CI149" i="4"/>
  <c r="CJ149" i="4" s="1"/>
  <c r="CK149" i="4" s="1"/>
  <c r="CI148" i="4"/>
  <c r="CJ148" i="4" s="1"/>
  <c r="CI147" i="4"/>
  <c r="CI146" i="4"/>
  <c r="CJ146" i="4" s="1"/>
  <c r="CK146" i="4" s="1"/>
  <c r="CI145" i="4"/>
  <c r="CJ145" i="4" s="1"/>
  <c r="CK145" i="4" s="1"/>
  <c r="CI144" i="4"/>
  <c r="CI140" i="4"/>
  <c r="CJ140" i="4" s="1"/>
  <c r="CJ141" i="4" s="1"/>
  <c r="CK141" i="4" s="1"/>
  <c r="CI139" i="4"/>
  <c r="CI138" i="4"/>
  <c r="CI137" i="4"/>
  <c r="CJ137" i="4" s="1"/>
  <c r="CK137" i="4" s="1"/>
  <c r="CI136" i="4"/>
  <c r="CJ136" i="4" s="1"/>
  <c r="CI135" i="4"/>
  <c r="CI134" i="4"/>
  <c r="CJ134" i="4" s="1"/>
  <c r="CK134" i="4" s="1"/>
  <c r="CI133" i="4"/>
  <c r="CJ133" i="4" s="1"/>
  <c r="CK133" i="4" s="1"/>
  <c r="CI132" i="4"/>
  <c r="CJ132" i="4" s="1"/>
  <c r="CI131" i="4"/>
  <c r="CI130" i="4"/>
  <c r="CI129" i="4"/>
  <c r="CJ129" i="4" s="1"/>
  <c r="CK129" i="4" s="1"/>
  <c r="CI125" i="4"/>
  <c r="CJ125" i="4" s="1"/>
  <c r="CI124" i="4"/>
  <c r="CJ124" i="4" s="1"/>
  <c r="CI123" i="4"/>
  <c r="CI122" i="4"/>
  <c r="CJ122" i="4" s="1"/>
  <c r="CK122" i="4" s="1"/>
  <c r="CI121" i="4"/>
  <c r="CJ121" i="4" s="1"/>
  <c r="CK121" i="4" s="1"/>
  <c r="CI120" i="4"/>
  <c r="CJ120" i="4" s="1"/>
  <c r="CI119" i="4"/>
  <c r="CI118" i="4"/>
  <c r="CI117" i="4"/>
  <c r="CJ117" i="4" s="1"/>
  <c r="CK117" i="4" s="1"/>
  <c r="CI116" i="4"/>
  <c r="CJ116" i="4" s="1"/>
  <c r="CI115" i="4"/>
  <c r="CI114" i="4"/>
  <c r="CJ114" i="4" s="1"/>
  <c r="CK114" i="4" s="1"/>
  <c r="CI110" i="4"/>
  <c r="CJ110" i="4" s="1"/>
  <c r="CK110" i="4" s="1"/>
  <c r="CI109" i="4"/>
  <c r="CJ109" i="4" s="1"/>
  <c r="CK109" i="4" s="1"/>
  <c r="CI108" i="4"/>
  <c r="CJ108" i="4" s="1"/>
  <c r="CI107" i="4"/>
  <c r="CI106" i="4"/>
  <c r="CI105" i="4"/>
  <c r="CJ105" i="4" s="1"/>
  <c r="CK105" i="4" s="1"/>
  <c r="CI104" i="4"/>
  <c r="CJ104" i="4" s="1"/>
  <c r="CI103" i="4"/>
  <c r="CI102" i="4"/>
  <c r="CJ102" i="4" s="1"/>
  <c r="CK102" i="4" s="1"/>
  <c r="CI101" i="4"/>
  <c r="CJ101" i="4" s="1"/>
  <c r="CK101" i="4" s="1"/>
  <c r="CI100" i="4"/>
  <c r="CJ100" i="4" s="1"/>
  <c r="CI99" i="4"/>
  <c r="CI95" i="4"/>
  <c r="CI94" i="4"/>
  <c r="CI93" i="4"/>
  <c r="CJ93" i="4" s="1"/>
  <c r="CK93" i="4" s="1"/>
  <c r="CI92" i="4"/>
  <c r="CJ92" i="4" s="1"/>
  <c r="CI91" i="4"/>
  <c r="CI90" i="4"/>
  <c r="CJ90" i="4" s="1"/>
  <c r="CK90" i="4" s="1"/>
  <c r="CI89" i="4"/>
  <c r="CJ89" i="4" s="1"/>
  <c r="CK89" i="4" s="1"/>
  <c r="CI88" i="4"/>
  <c r="CJ88" i="4" s="1"/>
  <c r="CI87" i="4"/>
  <c r="CI86" i="4"/>
  <c r="CI85" i="4"/>
  <c r="CJ85" i="4" s="1"/>
  <c r="CK85" i="4" s="1"/>
  <c r="CI84" i="4"/>
  <c r="CJ84" i="4" s="1"/>
  <c r="CI80" i="4"/>
  <c r="CJ80" i="4" s="1"/>
  <c r="CJ81" i="4" s="1"/>
  <c r="CK81" i="4" s="1"/>
  <c r="CI79" i="4"/>
  <c r="CI78" i="4"/>
  <c r="CJ78" i="4" s="1"/>
  <c r="CK78" i="4" s="1"/>
  <c r="CI77" i="4"/>
  <c r="CJ77" i="4" s="1"/>
  <c r="CK77" i="4" s="1"/>
  <c r="CI76" i="4"/>
  <c r="CJ76" i="4" s="1"/>
  <c r="CI75" i="4"/>
  <c r="CI74" i="4"/>
  <c r="CI73" i="4"/>
  <c r="CJ73" i="4" s="1"/>
  <c r="CK73" i="4" s="1"/>
  <c r="CI72" i="4"/>
  <c r="CJ72" i="4" s="1"/>
  <c r="CK72" i="4" s="1"/>
  <c r="CI71" i="4"/>
  <c r="CI70" i="4"/>
  <c r="CJ70" i="4" s="1"/>
  <c r="CK70" i="4" s="1"/>
  <c r="CI69" i="4"/>
  <c r="CJ69" i="4" s="1"/>
  <c r="CI65" i="4"/>
  <c r="CJ65" i="4" s="1"/>
  <c r="CI64" i="4"/>
  <c r="CJ64" i="4" s="1"/>
  <c r="CI63" i="4"/>
  <c r="CI62" i="4"/>
  <c r="CJ62" i="4" s="1"/>
  <c r="CI61" i="4"/>
  <c r="CJ61" i="4" s="1"/>
  <c r="CK61" i="4" s="1"/>
  <c r="CI60" i="4"/>
  <c r="CJ60" i="4" s="1"/>
  <c r="CK60" i="4" s="1"/>
  <c r="CI59" i="4"/>
  <c r="CI58" i="4"/>
  <c r="CJ58" i="4" s="1"/>
  <c r="CK58" i="4" s="1"/>
  <c r="CI57" i="4"/>
  <c r="CJ57" i="4" s="1"/>
  <c r="CK57" i="4" s="1"/>
  <c r="CI56" i="4"/>
  <c r="CJ56" i="4" s="1"/>
  <c r="CI55" i="4"/>
  <c r="CI54" i="4"/>
  <c r="CJ54" i="4" s="1"/>
  <c r="CI50" i="4"/>
  <c r="CI49" i="4"/>
  <c r="CI48" i="4"/>
  <c r="CJ48" i="4" s="1"/>
  <c r="CK48" i="4" s="1"/>
  <c r="CI47" i="4"/>
  <c r="CI46" i="4"/>
  <c r="CJ46" i="4" s="1"/>
  <c r="CK46" i="4" s="1"/>
  <c r="CI45" i="4"/>
  <c r="CJ45" i="4" s="1"/>
  <c r="CK45" i="4" s="1"/>
  <c r="CI44" i="4"/>
  <c r="CI43" i="4"/>
  <c r="CI42" i="4"/>
  <c r="CJ42" i="4" s="1"/>
  <c r="CI41" i="4"/>
  <c r="CJ41" i="4" s="1"/>
  <c r="CK41" i="4" s="1"/>
  <c r="CI40" i="4"/>
  <c r="CI39" i="4"/>
  <c r="CI35" i="4"/>
  <c r="CI34" i="4"/>
  <c r="CI33" i="4"/>
  <c r="CJ33" i="4" s="1"/>
  <c r="CK33" i="4" s="1"/>
  <c r="CI32" i="4"/>
  <c r="CI31" i="4"/>
  <c r="CI30" i="4"/>
  <c r="CJ30" i="4" s="1"/>
  <c r="CI29" i="4"/>
  <c r="CJ29" i="4" s="1"/>
  <c r="CK29" i="4" s="1"/>
  <c r="CI28" i="4"/>
  <c r="CI27" i="4"/>
  <c r="CI26" i="4"/>
  <c r="CI25" i="4"/>
  <c r="CJ25" i="4" s="1"/>
  <c r="CK25" i="4" s="1"/>
  <c r="CI24" i="4"/>
  <c r="CJ24" i="4" s="1"/>
  <c r="CD230" i="4"/>
  <c r="CD229" i="4"/>
  <c r="CD228" i="4"/>
  <c r="CE228" i="4" s="1"/>
  <c r="CF228" i="4" s="1"/>
  <c r="CD227" i="4"/>
  <c r="CD226" i="4"/>
  <c r="CE226" i="4" s="1"/>
  <c r="CD225" i="4"/>
  <c r="CE225" i="4" s="1"/>
  <c r="CF225" i="4" s="1"/>
  <c r="CD224" i="4"/>
  <c r="CE224" i="4" s="1"/>
  <c r="CD223" i="4"/>
  <c r="CE223" i="4" s="1"/>
  <c r="CF223" i="4" s="1"/>
  <c r="CD222" i="4"/>
  <c r="CD221" i="4"/>
  <c r="CD220" i="4"/>
  <c r="CE220" i="4" s="1"/>
  <c r="CF220" i="4" s="1"/>
  <c r="CD219" i="4"/>
  <c r="CD215" i="4"/>
  <c r="CD214" i="4"/>
  <c r="CE214" i="4" s="1"/>
  <c r="CD213" i="4"/>
  <c r="CE213" i="4" s="1"/>
  <c r="CF213" i="4" s="1"/>
  <c r="CD212" i="4"/>
  <c r="CE212" i="4" s="1"/>
  <c r="CD211" i="4"/>
  <c r="CE211" i="4" s="1"/>
  <c r="CF211" i="4" s="1"/>
  <c r="CD210" i="4"/>
  <c r="CD209" i="4"/>
  <c r="CD208" i="4"/>
  <c r="CE208" i="4" s="1"/>
  <c r="CF208" i="4" s="1"/>
  <c r="CD207" i="4"/>
  <c r="CD206" i="4"/>
  <c r="CE206" i="4" s="1"/>
  <c r="CD205" i="4"/>
  <c r="CE205" i="4" s="1"/>
  <c r="CF205" i="4" s="1"/>
  <c r="CD204" i="4"/>
  <c r="CE204" i="4" s="1"/>
  <c r="CF204" i="4" s="1"/>
  <c r="CD200" i="4"/>
  <c r="CE200" i="4" s="1"/>
  <c r="CE201" i="4" s="1"/>
  <c r="CF201" i="4" s="1"/>
  <c r="CD199" i="4"/>
  <c r="CE199" i="4" s="1"/>
  <c r="CF199" i="4" s="1"/>
  <c r="CD198" i="4"/>
  <c r="CD197" i="4"/>
  <c r="CD196" i="4"/>
  <c r="CE196" i="4" s="1"/>
  <c r="CF196" i="4" s="1"/>
  <c r="CD195" i="4"/>
  <c r="CD194" i="4"/>
  <c r="CE194" i="4" s="1"/>
  <c r="CD193" i="4"/>
  <c r="CE193" i="4" s="1"/>
  <c r="CF193" i="4" s="1"/>
  <c r="CD192" i="4"/>
  <c r="CE192" i="4" s="1"/>
  <c r="CD191" i="4"/>
  <c r="CE191" i="4" s="1"/>
  <c r="CF191" i="4" s="1"/>
  <c r="CD190" i="4"/>
  <c r="CD189" i="4"/>
  <c r="CD185" i="4"/>
  <c r="CE184" i="4"/>
  <c r="CF184" i="4" s="1"/>
  <c r="CD184" i="4"/>
  <c r="CD183" i="4"/>
  <c r="CD182" i="4"/>
  <c r="CE182" i="4" s="1"/>
  <c r="CD181" i="4"/>
  <c r="CD180" i="4"/>
  <c r="CE180" i="4" s="1"/>
  <c r="CD179" i="4"/>
  <c r="CE179" i="4" s="1"/>
  <c r="CF179" i="4" s="1"/>
  <c r="CD178" i="4"/>
  <c r="CD177" i="4"/>
  <c r="CD176" i="4"/>
  <c r="CE176" i="4" s="1"/>
  <c r="CF176" i="4" s="1"/>
  <c r="CD175" i="4"/>
  <c r="CD174" i="4"/>
  <c r="CE174" i="4" s="1"/>
  <c r="CD170" i="4"/>
  <c r="CE170" i="4" s="1"/>
  <c r="CE171" i="4" s="1"/>
  <c r="CF171" i="4" s="1"/>
  <c r="CD169" i="4"/>
  <c r="CE169" i="4" s="1"/>
  <c r="CF169" i="4" s="1"/>
  <c r="CD168" i="4"/>
  <c r="CE168" i="4" s="1"/>
  <c r="CF168" i="4" s="1"/>
  <c r="CD167" i="4"/>
  <c r="CE167" i="4" s="1"/>
  <c r="CF167" i="4" s="1"/>
  <c r="CD166" i="4"/>
  <c r="CD165" i="4"/>
  <c r="CD164" i="4"/>
  <c r="CE164" i="4" s="1"/>
  <c r="CF164" i="4" s="1"/>
  <c r="CD163" i="4"/>
  <c r="CD162" i="4"/>
  <c r="CE162" i="4" s="1"/>
  <c r="CD161" i="4"/>
  <c r="CE161" i="4" s="1"/>
  <c r="CF161" i="4" s="1"/>
  <c r="CD160" i="4"/>
  <c r="CE160" i="4" s="1"/>
  <c r="CF160" i="4" s="1"/>
  <c r="CD159" i="4"/>
  <c r="CD155" i="4"/>
  <c r="CE155" i="4" s="1"/>
  <c r="CD154" i="4"/>
  <c r="CD153" i="4"/>
  <c r="CD152" i="4"/>
  <c r="CE152" i="4" s="1"/>
  <c r="CF152" i="4" s="1"/>
  <c r="CD151" i="4"/>
  <c r="CD150" i="4"/>
  <c r="CE150" i="4" s="1"/>
  <c r="CD149" i="4"/>
  <c r="CE149" i="4" s="1"/>
  <c r="CF149" i="4" s="1"/>
  <c r="CD148" i="4"/>
  <c r="CE148" i="4" s="1"/>
  <c r="CF148" i="4" s="1"/>
  <c r="CD147" i="4"/>
  <c r="CE147" i="4" s="1"/>
  <c r="CF147" i="4" s="1"/>
  <c r="CD146" i="4"/>
  <c r="CD145" i="4"/>
  <c r="CD144" i="4"/>
  <c r="CE144" i="4" s="1"/>
  <c r="CD140" i="4"/>
  <c r="CE140" i="4" s="1"/>
  <c r="CF140" i="4" s="1"/>
  <c r="CD139" i="4"/>
  <c r="CD138" i="4"/>
  <c r="CE138" i="4" s="1"/>
  <c r="CD137" i="4"/>
  <c r="CE137" i="4" s="1"/>
  <c r="CF137" i="4" s="1"/>
  <c r="CD136" i="4"/>
  <c r="CE136" i="4" s="1"/>
  <c r="CF136" i="4" s="1"/>
  <c r="CD135" i="4"/>
  <c r="CE135" i="4" s="1"/>
  <c r="CF135" i="4" s="1"/>
  <c r="CD134" i="4"/>
  <c r="CD133" i="4"/>
  <c r="CD132" i="4"/>
  <c r="CE132" i="4" s="1"/>
  <c r="CF132" i="4" s="1"/>
  <c r="CD131" i="4"/>
  <c r="CD130" i="4"/>
  <c r="CE130" i="4" s="1"/>
  <c r="CD129" i="4"/>
  <c r="CE129" i="4" s="1"/>
  <c r="CD125" i="4"/>
  <c r="CE125" i="4" s="1"/>
  <c r="CD124" i="4"/>
  <c r="CE124" i="4" s="1"/>
  <c r="CF124" i="4" s="1"/>
  <c r="CD123" i="4"/>
  <c r="CE123" i="4" s="1"/>
  <c r="CF123" i="4" s="1"/>
  <c r="CD122" i="4"/>
  <c r="CD121" i="4"/>
  <c r="CD120" i="4"/>
  <c r="CE120" i="4" s="1"/>
  <c r="CF120" i="4" s="1"/>
  <c r="CD119" i="4"/>
  <c r="CD118" i="4"/>
  <c r="CE118" i="4" s="1"/>
  <c r="CD117" i="4"/>
  <c r="CE117" i="4" s="1"/>
  <c r="CF117" i="4" s="1"/>
  <c r="CD116" i="4"/>
  <c r="CE116" i="4" s="1"/>
  <c r="CF116" i="4" s="1"/>
  <c r="CD115" i="4"/>
  <c r="CE115" i="4" s="1"/>
  <c r="CF115" i="4" s="1"/>
  <c r="CD114" i="4"/>
  <c r="CD110" i="4"/>
  <c r="CD109" i="4"/>
  <c r="CD108" i="4"/>
  <c r="CE108" i="4" s="1"/>
  <c r="CF108" i="4" s="1"/>
  <c r="CD107" i="4"/>
  <c r="CD106" i="4"/>
  <c r="CE106" i="4" s="1"/>
  <c r="CD105" i="4"/>
  <c r="CE105" i="4" s="1"/>
  <c r="CF105" i="4" s="1"/>
  <c r="CD104" i="4"/>
  <c r="CE104" i="4" s="1"/>
  <c r="CF104" i="4" s="1"/>
  <c r="CD103" i="4"/>
  <c r="CE103" i="4" s="1"/>
  <c r="CF103" i="4" s="1"/>
  <c r="CD102" i="4"/>
  <c r="CD101" i="4"/>
  <c r="CD100" i="4"/>
  <c r="CE100" i="4" s="1"/>
  <c r="CF100" i="4" s="1"/>
  <c r="CD99" i="4"/>
  <c r="CD95" i="4"/>
  <c r="CD94" i="4"/>
  <c r="CE94" i="4" s="1"/>
  <c r="CD93" i="4"/>
  <c r="CE93" i="4" s="1"/>
  <c r="CF93" i="4" s="1"/>
  <c r="CD92" i="4"/>
  <c r="CE92" i="4" s="1"/>
  <c r="CF92" i="4" s="1"/>
  <c r="CD91" i="4"/>
  <c r="CE91" i="4" s="1"/>
  <c r="CF91" i="4" s="1"/>
  <c r="CD90" i="4"/>
  <c r="CD89" i="4"/>
  <c r="CD88" i="4"/>
  <c r="CE88" i="4" s="1"/>
  <c r="CF88" i="4" s="1"/>
  <c r="CD87" i="4"/>
  <c r="CD86" i="4"/>
  <c r="CE86" i="4" s="1"/>
  <c r="CD85" i="4"/>
  <c r="CE85" i="4" s="1"/>
  <c r="CD84" i="4"/>
  <c r="CE84" i="4" s="1"/>
  <c r="CF84" i="4" s="1"/>
  <c r="CD80" i="4"/>
  <c r="CE80" i="4" s="1"/>
  <c r="CE81" i="4" s="1"/>
  <c r="CF81" i="4" s="1"/>
  <c r="CD79" i="4"/>
  <c r="CE79" i="4" s="1"/>
  <c r="CF79" i="4" s="1"/>
  <c r="CD78" i="4"/>
  <c r="CD77" i="4"/>
  <c r="CD76" i="4"/>
  <c r="CE76" i="4" s="1"/>
  <c r="CF76" i="4" s="1"/>
  <c r="CD75" i="4"/>
  <c r="CD74" i="4"/>
  <c r="CE74" i="4" s="1"/>
  <c r="CD73" i="4"/>
  <c r="CE73" i="4" s="1"/>
  <c r="CF73" i="4" s="1"/>
  <c r="CD72" i="4"/>
  <c r="CE72" i="4" s="1"/>
  <c r="CF72" i="4" s="1"/>
  <c r="CD71" i="4"/>
  <c r="CE71" i="4" s="1"/>
  <c r="CF71" i="4" s="1"/>
  <c r="CD70" i="4"/>
  <c r="CD69" i="4"/>
  <c r="CD65" i="4"/>
  <c r="CD64" i="4"/>
  <c r="CE64" i="4" s="1"/>
  <c r="CF64" i="4" s="1"/>
  <c r="CD63" i="4"/>
  <c r="CD62" i="4"/>
  <c r="CE62" i="4" s="1"/>
  <c r="CD61" i="4"/>
  <c r="CE61" i="4" s="1"/>
  <c r="CF61" i="4" s="1"/>
  <c r="CD60" i="4"/>
  <c r="CE60" i="4" s="1"/>
  <c r="CF60" i="4" s="1"/>
  <c r="CD59" i="4"/>
  <c r="CE59" i="4" s="1"/>
  <c r="CF59" i="4" s="1"/>
  <c r="CD58" i="4"/>
  <c r="CE58" i="4" s="1"/>
  <c r="CD57" i="4"/>
  <c r="CD56" i="4"/>
  <c r="CE56" i="4" s="1"/>
  <c r="CF56" i="4" s="1"/>
  <c r="CD55" i="4"/>
  <c r="CD54" i="4"/>
  <c r="CE54" i="4" s="1"/>
  <c r="CD50" i="4"/>
  <c r="CE50" i="4" s="1"/>
  <c r="CE51" i="4" s="1"/>
  <c r="CF51" i="4" s="1"/>
  <c r="CD49" i="4"/>
  <c r="CE49" i="4" s="1"/>
  <c r="CF49" i="4" s="1"/>
  <c r="CD48" i="4"/>
  <c r="CE48" i="4" s="1"/>
  <c r="CF48" i="4" s="1"/>
  <c r="CD47" i="4"/>
  <c r="CE47" i="4" s="1"/>
  <c r="CF47" i="4" s="1"/>
  <c r="CD46" i="4"/>
  <c r="CE46" i="4" s="1"/>
  <c r="CD45" i="4"/>
  <c r="CD44" i="4"/>
  <c r="CE44" i="4" s="1"/>
  <c r="CF44" i="4" s="1"/>
  <c r="CD43" i="4"/>
  <c r="CD42" i="4"/>
  <c r="CE42" i="4" s="1"/>
  <c r="CD41" i="4"/>
  <c r="CE41" i="4" s="1"/>
  <c r="CF41" i="4" s="1"/>
  <c r="CD40" i="4"/>
  <c r="CE40" i="4" s="1"/>
  <c r="CF40" i="4" s="1"/>
  <c r="CD39" i="4"/>
  <c r="CD35" i="4"/>
  <c r="CE35" i="4" s="1"/>
  <c r="CD34" i="4"/>
  <c r="CD33" i="4"/>
  <c r="CD32" i="4"/>
  <c r="CE32" i="4" s="1"/>
  <c r="CF32" i="4" s="1"/>
  <c r="CD31" i="4"/>
  <c r="CD30" i="4"/>
  <c r="CD29" i="4"/>
  <c r="CE29" i="4" s="1"/>
  <c r="CF29" i="4" s="1"/>
  <c r="CD28" i="4"/>
  <c r="CE28" i="4" s="1"/>
  <c r="CF28" i="4" s="1"/>
  <c r="CD27" i="4"/>
  <c r="CE27" i="4" s="1"/>
  <c r="CF27" i="4" s="1"/>
  <c r="CD26" i="4"/>
  <c r="CD25" i="4"/>
  <c r="CD24" i="4"/>
  <c r="CE24" i="4" s="1"/>
  <c r="BY230" i="4"/>
  <c r="BY229" i="4"/>
  <c r="BY228" i="4"/>
  <c r="BZ228" i="4" s="1"/>
  <c r="CA228" i="4" s="1"/>
  <c r="BY227" i="4"/>
  <c r="BZ227" i="4" s="1"/>
  <c r="CA227" i="4" s="1"/>
  <c r="BY226" i="4"/>
  <c r="BY225" i="4"/>
  <c r="BZ225" i="4" s="1"/>
  <c r="CA225" i="4" s="1"/>
  <c r="BY224" i="4"/>
  <c r="BZ224" i="4" s="1"/>
  <c r="CA224" i="4" s="1"/>
  <c r="BY223" i="4"/>
  <c r="BY222" i="4"/>
  <c r="BY221" i="4"/>
  <c r="BY220" i="4"/>
  <c r="BZ220" i="4" s="1"/>
  <c r="CA220" i="4" s="1"/>
  <c r="BY219" i="4"/>
  <c r="BY215" i="4"/>
  <c r="BZ215" i="4" s="1"/>
  <c r="BZ216" i="4" s="1"/>
  <c r="CA216" i="4" s="1"/>
  <c r="BY214" i="4"/>
  <c r="BY213" i="4"/>
  <c r="BZ213" i="4" s="1"/>
  <c r="CA213" i="4" s="1"/>
  <c r="BY212" i="4"/>
  <c r="BZ212" i="4" s="1"/>
  <c r="CA212" i="4" s="1"/>
  <c r="BY211" i="4"/>
  <c r="BY210" i="4"/>
  <c r="BY209" i="4"/>
  <c r="BY208" i="4"/>
  <c r="BZ208" i="4" s="1"/>
  <c r="CA208" i="4" s="1"/>
  <c r="BY207" i="4"/>
  <c r="BZ207" i="4" s="1"/>
  <c r="CA207" i="4" s="1"/>
  <c r="BY206" i="4"/>
  <c r="BY205" i="4"/>
  <c r="BZ205" i="4" s="1"/>
  <c r="BY204" i="4"/>
  <c r="BZ204" i="4" s="1"/>
  <c r="CA204" i="4" s="1"/>
  <c r="BY200" i="4"/>
  <c r="BZ200" i="4" s="1"/>
  <c r="BZ201" i="4" s="1"/>
  <c r="CA201" i="4" s="1"/>
  <c r="BY199" i="4"/>
  <c r="BY198" i="4"/>
  <c r="BY197" i="4"/>
  <c r="BY196" i="4"/>
  <c r="BZ196" i="4" s="1"/>
  <c r="CA196" i="4" s="1"/>
  <c r="BY195" i="4"/>
  <c r="BZ195" i="4" s="1"/>
  <c r="CA195" i="4" s="1"/>
  <c r="BY194" i="4"/>
  <c r="BY193" i="4"/>
  <c r="BZ193" i="4" s="1"/>
  <c r="CA193" i="4" s="1"/>
  <c r="BY192" i="4"/>
  <c r="BZ192" i="4" s="1"/>
  <c r="CA192" i="4" s="1"/>
  <c r="BY191" i="4"/>
  <c r="BY190" i="4"/>
  <c r="BY189" i="4"/>
  <c r="BY185" i="4"/>
  <c r="BY184" i="4"/>
  <c r="BZ184" i="4" s="1"/>
  <c r="CA184" i="4" s="1"/>
  <c r="BY183" i="4"/>
  <c r="BZ183" i="4" s="1"/>
  <c r="CA183" i="4" s="1"/>
  <c r="BY182" i="4"/>
  <c r="BY181" i="4"/>
  <c r="BZ181" i="4" s="1"/>
  <c r="CA181" i="4" s="1"/>
  <c r="BY180" i="4"/>
  <c r="BZ180" i="4" s="1"/>
  <c r="CA180" i="4" s="1"/>
  <c r="BY179" i="4"/>
  <c r="BY178" i="4"/>
  <c r="BY177" i="4"/>
  <c r="BY176" i="4"/>
  <c r="BZ176" i="4" s="1"/>
  <c r="CA176" i="4" s="1"/>
  <c r="BY175" i="4"/>
  <c r="BZ175" i="4" s="1"/>
  <c r="CA175" i="4" s="1"/>
  <c r="BY174" i="4"/>
  <c r="BY170" i="4"/>
  <c r="BY169" i="4"/>
  <c r="BZ169" i="4" s="1"/>
  <c r="CA169" i="4" s="1"/>
  <c r="BY168" i="4"/>
  <c r="BZ168" i="4" s="1"/>
  <c r="CA168" i="4" s="1"/>
  <c r="BY167" i="4"/>
  <c r="BY166" i="4"/>
  <c r="BY165" i="4"/>
  <c r="BY164" i="4"/>
  <c r="BZ164" i="4" s="1"/>
  <c r="CA164" i="4" s="1"/>
  <c r="BY163" i="4"/>
  <c r="BZ163" i="4" s="1"/>
  <c r="CA163" i="4" s="1"/>
  <c r="BY162" i="4"/>
  <c r="BY161" i="4"/>
  <c r="BZ161" i="4" s="1"/>
  <c r="CA161" i="4" s="1"/>
  <c r="BY160" i="4"/>
  <c r="BZ160" i="4" s="1"/>
  <c r="CA160" i="4" s="1"/>
  <c r="BY159" i="4"/>
  <c r="BY155" i="4"/>
  <c r="BY154" i="4"/>
  <c r="BY153" i="4"/>
  <c r="BY152" i="4"/>
  <c r="BZ152" i="4" s="1"/>
  <c r="CA152" i="4" s="1"/>
  <c r="BY151" i="4"/>
  <c r="BZ151" i="4" s="1"/>
  <c r="CA151" i="4" s="1"/>
  <c r="BY150" i="4"/>
  <c r="BY149" i="4"/>
  <c r="BZ149" i="4" s="1"/>
  <c r="CA149" i="4" s="1"/>
  <c r="BY148" i="4"/>
  <c r="BZ148" i="4" s="1"/>
  <c r="CA148" i="4" s="1"/>
  <c r="BY147" i="4"/>
  <c r="BY146" i="4"/>
  <c r="BY145" i="4"/>
  <c r="BY144" i="4"/>
  <c r="BZ144" i="4" s="1"/>
  <c r="BY140" i="4"/>
  <c r="BZ140" i="4" s="1"/>
  <c r="BZ141" i="4" s="1"/>
  <c r="CA141" i="4" s="1"/>
  <c r="BY139" i="4"/>
  <c r="BZ139" i="4" s="1"/>
  <c r="CA139" i="4" s="1"/>
  <c r="BY138" i="4"/>
  <c r="BY137" i="4"/>
  <c r="BZ137" i="4" s="1"/>
  <c r="CA137" i="4" s="1"/>
  <c r="BY136" i="4"/>
  <c r="BZ136" i="4" s="1"/>
  <c r="CA136" i="4" s="1"/>
  <c r="BY135" i="4"/>
  <c r="BY134" i="4"/>
  <c r="BY133" i="4"/>
  <c r="BY132" i="4"/>
  <c r="BZ132" i="4" s="1"/>
  <c r="CA132" i="4" s="1"/>
  <c r="BY131" i="4"/>
  <c r="BZ131" i="4" s="1"/>
  <c r="CA131" i="4" s="1"/>
  <c r="BY130" i="4"/>
  <c r="BY129" i="4"/>
  <c r="BZ129" i="4" s="1"/>
  <c r="BY125" i="4"/>
  <c r="BZ125" i="4" s="1"/>
  <c r="BY124" i="4"/>
  <c r="BZ124" i="4" s="1"/>
  <c r="CA124" i="4" s="1"/>
  <c r="BY123" i="4"/>
  <c r="BY122" i="4"/>
  <c r="BY121" i="4"/>
  <c r="BY120" i="4"/>
  <c r="BZ120" i="4" s="1"/>
  <c r="CA120" i="4" s="1"/>
  <c r="BY119" i="4"/>
  <c r="BZ119" i="4" s="1"/>
  <c r="CA119" i="4" s="1"/>
  <c r="BY118" i="4"/>
  <c r="BY117" i="4"/>
  <c r="BZ117" i="4" s="1"/>
  <c r="CA117" i="4" s="1"/>
  <c r="BY116" i="4"/>
  <c r="BZ116" i="4" s="1"/>
  <c r="CA116" i="4" s="1"/>
  <c r="BY115" i="4"/>
  <c r="BY114" i="4"/>
  <c r="BY110" i="4"/>
  <c r="BY109" i="4"/>
  <c r="BY108" i="4"/>
  <c r="BZ108" i="4" s="1"/>
  <c r="CA108" i="4" s="1"/>
  <c r="BY107" i="4"/>
  <c r="BZ107" i="4" s="1"/>
  <c r="CA107" i="4" s="1"/>
  <c r="BY106" i="4"/>
  <c r="BY105" i="4"/>
  <c r="BZ105" i="4" s="1"/>
  <c r="CA105" i="4" s="1"/>
  <c r="BY104" i="4"/>
  <c r="BZ104" i="4" s="1"/>
  <c r="CA104" i="4" s="1"/>
  <c r="BY103" i="4"/>
  <c r="BY102" i="4"/>
  <c r="BY101" i="4"/>
  <c r="BY100" i="4"/>
  <c r="BZ100" i="4" s="1"/>
  <c r="CA100" i="4" s="1"/>
  <c r="BY99" i="4"/>
  <c r="BY95" i="4"/>
  <c r="BZ95" i="4" s="1"/>
  <c r="BZ96" i="4" s="1"/>
  <c r="CA96" i="4" s="1"/>
  <c r="BY94" i="4"/>
  <c r="BY93" i="4"/>
  <c r="BZ93" i="4" s="1"/>
  <c r="CA93" i="4" s="1"/>
  <c r="BY92" i="4"/>
  <c r="BZ92" i="4" s="1"/>
  <c r="CA92" i="4" s="1"/>
  <c r="BY91" i="4"/>
  <c r="BY90" i="4"/>
  <c r="BY89" i="4"/>
  <c r="BY88" i="4"/>
  <c r="BZ88" i="4" s="1"/>
  <c r="CA88" i="4" s="1"/>
  <c r="BY87" i="4"/>
  <c r="BZ87" i="4" s="1"/>
  <c r="CA87" i="4" s="1"/>
  <c r="BY86" i="4"/>
  <c r="BY85" i="4"/>
  <c r="BZ85" i="4" s="1"/>
  <c r="CA85" i="4" s="1"/>
  <c r="BY84" i="4"/>
  <c r="BZ84" i="4" s="1"/>
  <c r="CA84" i="4" s="1"/>
  <c r="BY80" i="4"/>
  <c r="BY79" i="4"/>
  <c r="BY78" i="4"/>
  <c r="BY77" i="4"/>
  <c r="BY76" i="4"/>
  <c r="BZ76" i="4" s="1"/>
  <c r="CA76" i="4" s="1"/>
  <c r="BY75" i="4"/>
  <c r="BZ75" i="4" s="1"/>
  <c r="CA75" i="4" s="1"/>
  <c r="BY74" i="4"/>
  <c r="BY73" i="4"/>
  <c r="BZ73" i="4" s="1"/>
  <c r="CA73" i="4" s="1"/>
  <c r="BY72" i="4"/>
  <c r="BZ72" i="4" s="1"/>
  <c r="CA72" i="4" s="1"/>
  <c r="BY71" i="4"/>
  <c r="BY70" i="4"/>
  <c r="BY69" i="4"/>
  <c r="BY65" i="4"/>
  <c r="BY64" i="4"/>
  <c r="BZ64" i="4" s="1"/>
  <c r="CA64" i="4" s="1"/>
  <c r="BY63" i="4"/>
  <c r="BZ63" i="4" s="1"/>
  <c r="CA63" i="4" s="1"/>
  <c r="BY62" i="4"/>
  <c r="BZ62" i="4" s="1"/>
  <c r="BY61" i="4"/>
  <c r="BZ61" i="4" s="1"/>
  <c r="CA61" i="4" s="1"/>
  <c r="BY60" i="4"/>
  <c r="BZ60" i="4" s="1"/>
  <c r="CA60" i="4" s="1"/>
  <c r="BY59" i="4"/>
  <c r="BY58" i="4"/>
  <c r="BY57" i="4"/>
  <c r="BY56" i="4"/>
  <c r="BZ56" i="4" s="1"/>
  <c r="CA56" i="4" s="1"/>
  <c r="BY55" i="4"/>
  <c r="BZ55" i="4" s="1"/>
  <c r="CA55" i="4" s="1"/>
  <c r="BY54" i="4"/>
  <c r="BZ54" i="4" s="1"/>
  <c r="BY50" i="4"/>
  <c r="BZ50" i="4" s="1"/>
  <c r="BZ51" i="4" s="1"/>
  <c r="CA51" i="4" s="1"/>
  <c r="BY49" i="4"/>
  <c r="BZ49" i="4" s="1"/>
  <c r="CA49" i="4" s="1"/>
  <c r="BY48" i="4"/>
  <c r="BZ48" i="4" s="1"/>
  <c r="CA48" i="4" s="1"/>
  <c r="BY47" i="4"/>
  <c r="BY46" i="4"/>
  <c r="BY45" i="4"/>
  <c r="BY44" i="4"/>
  <c r="BZ44" i="4" s="1"/>
  <c r="CA44" i="4" s="1"/>
  <c r="BY43" i="4"/>
  <c r="BZ43" i="4" s="1"/>
  <c r="CA43" i="4" s="1"/>
  <c r="BY42" i="4"/>
  <c r="BY41" i="4"/>
  <c r="BZ41" i="4" s="1"/>
  <c r="CA41" i="4" s="1"/>
  <c r="BY40" i="4"/>
  <c r="BZ40" i="4" s="1"/>
  <c r="CA40" i="4" s="1"/>
  <c r="BY39" i="4"/>
  <c r="BY35" i="4"/>
  <c r="BY34" i="4"/>
  <c r="BY33" i="4"/>
  <c r="BY32" i="4"/>
  <c r="BZ32" i="4" s="1"/>
  <c r="CA32" i="4" s="1"/>
  <c r="BY31" i="4"/>
  <c r="BZ31" i="4" s="1"/>
  <c r="CA31" i="4" s="1"/>
  <c r="BY30" i="4"/>
  <c r="BY29" i="4"/>
  <c r="BZ29" i="4" s="1"/>
  <c r="CA29" i="4" s="1"/>
  <c r="BY28" i="4"/>
  <c r="BZ28" i="4" s="1"/>
  <c r="CA28" i="4" s="1"/>
  <c r="BY27" i="4"/>
  <c r="BY26" i="4"/>
  <c r="BY25" i="4"/>
  <c r="BY24" i="4"/>
  <c r="BZ24" i="4" s="1"/>
  <c r="BT230" i="4"/>
  <c r="BU230" i="4" s="1"/>
  <c r="BV230" i="4" s="1"/>
  <c r="BT229" i="4"/>
  <c r="BT228" i="4"/>
  <c r="BU228" i="4" s="1"/>
  <c r="BV228" i="4" s="1"/>
  <c r="BT227" i="4"/>
  <c r="BU227" i="4" s="1"/>
  <c r="BV227" i="4" s="1"/>
  <c r="BT226" i="4"/>
  <c r="BT225" i="4"/>
  <c r="BU225" i="4" s="1"/>
  <c r="BV225" i="4" s="1"/>
  <c r="BT224" i="4"/>
  <c r="BU224" i="4" s="1"/>
  <c r="BV224" i="4" s="1"/>
  <c r="BT223" i="4"/>
  <c r="BT222" i="4"/>
  <c r="BU222" i="4" s="1"/>
  <c r="BV222" i="4" s="1"/>
  <c r="BT221" i="4"/>
  <c r="BT220" i="4"/>
  <c r="BU220" i="4" s="1"/>
  <c r="BV220" i="4" s="1"/>
  <c r="BT219" i="4"/>
  <c r="BT215" i="4"/>
  <c r="BU215" i="4" s="1"/>
  <c r="BU216" i="4" s="1"/>
  <c r="BV216" i="4" s="1"/>
  <c r="BT214" i="4"/>
  <c r="BT213" i="4"/>
  <c r="BU213" i="4" s="1"/>
  <c r="BV213" i="4" s="1"/>
  <c r="BT212" i="4"/>
  <c r="BT211" i="4"/>
  <c r="BT210" i="4"/>
  <c r="BU210" i="4" s="1"/>
  <c r="BV210" i="4" s="1"/>
  <c r="BT209" i="4"/>
  <c r="BT208" i="4"/>
  <c r="BU208" i="4" s="1"/>
  <c r="BV208" i="4" s="1"/>
  <c r="BT207" i="4"/>
  <c r="BU207" i="4" s="1"/>
  <c r="BV207" i="4" s="1"/>
  <c r="BT206" i="4"/>
  <c r="BT205" i="4"/>
  <c r="BU205" i="4" s="1"/>
  <c r="BV205" i="4" s="1"/>
  <c r="BT204" i="4"/>
  <c r="BT200" i="4"/>
  <c r="BT199" i="4"/>
  <c r="BT198" i="4"/>
  <c r="BU198" i="4" s="1"/>
  <c r="BV198" i="4" s="1"/>
  <c r="BT197" i="4"/>
  <c r="BT196" i="4"/>
  <c r="BU196" i="4" s="1"/>
  <c r="BV196" i="4" s="1"/>
  <c r="BT195" i="4"/>
  <c r="BU195" i="4" s="1"/>
  <c r="BV195" i="4" s="1"/>
  <c r="BT194" i="4"/>
  <c r="BT193" i="4"/>
  <c r="BU193" i="4" s="1"/>
  <c r="BV193" i="4" s="1"/>
  <c r="BT192" i="4"/>
  <c r="BT191" i="4"/>
  <c r="BT190" i="4"/>
  <c r="BU190" i="4" s="1"/>
  <c r="BV190" i="4" s="1"/>
  <c r="BT189" i="4"/>
  <c r="BT185" i="4"/>
  <c r="BT184" i="4"/>
  <c r="BU184" i="4" s="1"/>
  <c r="BV184" i="4" s="1"/>
  <c r="BT183" i="4"/>
  <c r="BU183" i="4" s="1"/>
  <c r="BV183" i="4" s="1"/>
  <c r="BT182" i="4"/>
  <c r="BT181" i="4"/>
  <c r="BU181" i="4" s="1"/>
  <c r="BV181" i="4" s="1"/>
  <c r="BT180" i="4"/>
  <c r="BT179" i="4"/>
  <c r="BT178" i="4"/>
  <c r="BU178" i="4" s="1"/>
  <c r="BV178" i="4" s="1"/>
  <c r="BT177" i="4"/>
  <c r="BT176" i="4"/>
  <c r="BU176" i="4" s="1"/>
  <c r="BV176" i="4" s="1"/>
  <c r="BT175" i="4"/>
  <c r="BT174" i="4"/>
  <c r="BT170" i="4"/>
  <c r="BT169" i="4"/>
  <c r="BU169" i="4" s="1"/>
  <c r="BV169" i="4" s="1"/>
  <c r="BT168" i="4"/>
  <c r="BU168" i="4" s="1"/>
  <c r="BV168" i="4" s="1"/>
  <c r="BT167" i="4"/>
  <c r="BT166" i="4"/>
  <c r="BU166" i="4" s="1"/>
  <c r="BV166" i="4" s="1"/>
  <c r="BT165" i="4"/>
  <c r="BT164" i="4"/>
  <c r="BU164" i="4" s="1"/>
  <c r="BV164" i="4" s="1"/>
  <c r="BT163" i="4"/>
  <c r="BU163" i="4" s="1"/>
  <c r="BV163" i="4" s="1"/>
  <c r="BT162" i="4"/>
  <c r="BT161" i="4"/>
  <c r="BU161" i="4" s="1"/>
  <c r="BV161" i="4" s="1"/>
  <c r="BT160" i="4"/>
  <c r="BU160" i="4" s="1"/>
  <c r="BV160" i="4" s="1"/>
  <c r="BT159" i="4"/>
  <c r="BT155" i="4"/>
  <c r="BT154" i="4"/>
  <c r="BT153" i="4"/>
  <c r="BT152" i="4"/>
  <c r="BU152" i="4" s="1"/>
  <c r="BV152" i="4" s="1"/>
  <c r="BT151" i="4"/>
  <c r="BU151" i="4" s="1"/>
  <c r="BV151" i="4" s="1"/>
  <c r="BT150" i="4"/>
  <c r="BT149" i="4"/>
  <c r="BU149" i="4" s="1"/>
  <c r="BV149" i="4" s="1"/>
  <c r="BT148" i="4"/>
  <c r="BU148" i="4" s="1"/>
  <c r="BV148" i="4" s="1"/>
  <c r="BT147" i="4"/>
  <c r="BT146" i="4"/>
  <c r="BT145" i="4"/>
  <c r="BT144" i="4"/>
  <c r="BT140" i="4"/>
  <c r="BU140" i="4" s="1"/>
  <c r="BU141" i="4" s="1"/>
  <c r="BV141" i="4" s="1"/>
  <c r="BT139" i="4"/>
  <c r="BU139" i="4" s="1"/>
  <c r="BV139" i="4" s="1"/>
  <c r="BT138" i="4"/>
  <c r="BT137" i="4"/>
  <c r="BU137" i="4" s="1"/>
  <c r="BV137" i="4" s="1"/>
  <c r="BT136" i="4"/>
  <c r="BU136" i="4" s="1"/>
  <c r="BV136" i="4" s="1"/>
  <c r="BT135" i="4"/>
  <c r="BT134" i="4"/>
  <c r="BU134" i="4" s="1"/>
  <c r="BV134" i="4" s="1"/>
  <c r="BT133" i="4"/>
  <c r="BU133" i="4" s="1"/>
  <c r="BV133" i="4" s="1"/>
  <c r="BT132" i="4"/>
  <c r="BU132" i="4" s="1"/>
  <c r="BV132" i="4" s="1"/>
  <c r="BT131" i="4"/>
  <c r="BU131" i="4" s="1"/>
  <c r="BV131" i="4" s="1"/>
  <c r="BT130" i="4"/>
  <c r="BT129" i="4"/>
  <c r="BT125" i="4"/>
  <c r="BU125" i="4" s="1"/>
  <c r="BU126" i="4" s="1"/>
  <c r="BV126" i="4" s="1"/>
  <c r="BT124" i="4"/>
  <c r="BU124" i="4" s="1"/>
  <c r="BV124" i="4" s="1"/>
  <c r="BT123" i="4"/>
  <c r="BT122" i="4"/>
  <c r="BU122" i="4" s="1"/>
  <c r="BV122" i="4" s="1"/>
  <c r="BT121" i="4"/>
  <c r="BU121" i="4" s="1"/>
  <c r="BV121" i="4" s="1"/>
  <c r="BT120" i="4"/>
  <c r="BU120" i="4" s="1"/>
  <c r="BV120" i="4" s="1"/>
  <c r="BT119" i="4"/>
  <c r="BU119" i="4" s="1"/>
  <c r="BV119" i="4" s="1"/>
  <c r="BT118" i="4"/>
  <c r="BT117" i="4"/>
  <c r="BU117" i="4" s="1"/>
  <c r="BV117" i="4" s="1"/>
  <c r="BT116" i="4"/>
  <c r="BU116" i="4" s="1"/>
  <c r="BV116" i="4" s="1"/>
  <c r="BT115" i="4"/>
  <c r="BT114" i="4"/>
  <c r="BU114" i="4" s="1"/>
  <c r="BV114" i="4" s="1"/>
  <c r="BT110" i="4"/>
  <c r="BU110" i="4" s="1"/>
  <c r="BV110" i="4" s="1"/>
  <c r="BT109" i="4"/>
  <c r="BU109" i="4" s="1"/>
  <c r="BV109" i="4" s="1"/>
  <c r="BT108" i="4"/>
  <c r="BU108" i="4" s="1"/>
  <c r="BV108" i="4" s="1"/>
  <c r="BT107" i="4"/>
  <c r="BU107" i="4" s="1"/>
  <c r="BV107" i="4" s="1"/>
  <c r="BT106" i="4"/>
  <c r="BT105" i="4"/>
  <c r="BU105" i="4" s="1"/>
  <c r="BV105" i="4" s="1"/>
  <c r="BT104" i="4"/>
  <c r="BU104" i="4" s="1"/>
  <c r="BV104" i="4" s="1"/>
  <c r="BT103" i="4"/>
  <c r="BT102" i="4"/>
  <c r="BU102" i="4" s="1"/>
  <c r="BV102" i="4" s="1"/>
  <c r="BT101" i="4"/>
  <c r="BU101" i="4" s="1"/>
  <c r="BV101" i="4" s="1"/>
  <c r="BT100" i="4"/>
  <c r="BU100" i="4" s="1"/>
  <c r="BV100" i="4" s="1"/>
  <c r="BT99" i="4"/>
  <c r="BU99" i="4" s="1"/>
  <c r="BV99" i="4" s="1"/>
  <c r="BT95" i="4"/>
  <c r="BU95" i="4" s="1"/>
  <c r="BU96" i="4" s="1"/>
  <c r="BV96" i="4" s="1"/>
  <c r="BT94" i="4"/>
  <c r="BT93" i="4"/>
  <c r="BU93" i="4" s="1"/>
  <c r="BV93" i="4" s="1"/>
  <c r="BT92" i="4"/>
  <c r="BU92" i="4" s="1"/>
  <c r="BV92" i="4" s="1"/>
  <c r="BT91" i="4"/>
  <c r="BT90" i="4"/>
  <c r="BT89" i="4"/>
  <c r="BU89" i="4" s="1"/>
  <c r="BV89" i="4" s="1"/>
  <c r="BT88" i="4"/>
  <c r="BU88" i="4" s="1"/>
  <c r="BV88" i="4" s="1"/>
  <c r="BT87" i="4"/>
  <c r="BU87" i="4" s="1"/>
  <c r="BV87" i="4" s="1"/>
  <c r="BT86" i="4"/>
  <c r="BT85" i="4"/>
  <c r="BU85" i="4" s="1"/>
  <c r="BV85" i="4" s="1"/>
  <c r="BT84" i="4"/>
  <c r="BU84" i="4" s="1"/>
  <c r="BV84" i="4" s="1"/>
  <c r="BT80" i="4"/>
  <c r="BT79" i="4"/>
  <c r="BT78" i="4"/>
  <c r="BT77" i="4"/>
  <c r="BU77" i="4" s="1"/>
  <c r="BV77" i="4" s="1"/>
  <c r="BT76" i="4"/>
  <c r="BU76" i="4" s="1"/>
  <c r="BV76" i="4" s="1"/>
  <c r="BT75" i="4"/>
  <c r="BU75" i="4" s="1"/>
  <c r="BT74" i="4"/>
  <c r="BT73" i="4"/>
  <c r="BU73" i="4" s="1"/>
  <c r="BV73" i="4" s="1"/>
  <c r="BT72" i="4"/>
  <c r="BU72" i="4" s="1"/>
  <c r="BV72" i="4" s="1"/>
  <c r="BT71" i="4"/>
  <c r="BT70" i="4"/>
  <c r="BT69" i="4"/>
  <c r="BU69" i="4" s="1"/>
  <c r="BT65" i="4"/>
  <c r="BU65" i="4" s="1"/>
  <c r="BT64" i="4"/>
  <c r="BU64" i="4" s="1"/>
  <c r="BV64" i="4" s="1"/>
  <c r="BT63" i="4"/>
  <c r="BU63" i="4" s="1"/>
  <c r="BT62" i="4"/>
  <c r="BT61" i="4"/>
  <c r="BU61" i="4" s="1"/>
  <c r="BV61" i="4" s="1"/>
  <c r="BT60" i="4"/>
  <c r="BU60" i="4" s="1"/>
  <c r="BV60" i="4" s="1"/>
  <c r="BT59" i="4"/>
  <c r="BT58" i="4"/>
  <c r="BT57" i="4"/>
  <c r="BU57" i="4" s="1"/>
  <c r="BV57" i="4" s="1"/>
  <c r="BT56" i="4"/>
  <c r="BU56" i="4" s="1"/>
  <c r="BV56" i="4" s="1"/>
  <c r="BT55" i="4"/>
  <c r="BU55" i="4" s="1"/>
  <c r="BT54" i="4"/>
  <c r="BT50" i="4"/>
  <c r="BT49" i="4"/>
  <c r="BU49" i="4" s="1"/>
  <c r="BV49" i="4" s="1"/>
  <c r="BT48" i="4"/>
  <c r="BT47" i="4"/>
  <c r="BT46" i="4"/>
  <c r="BT45" i="4"/>
  <c r="BU45" i="4" s="1"/>
  <c r="BV45" i="4" s="1"/>
  <c r="BT44" i="4"/>
  <c r="BU44" i="4" s="1"/>
  <c r="BV44" i="4" s="1"/>
  <c r="BT43" i="4"/>
  <c r="BU43" i="4" s="1"/>
  <c r="BT42" i="4"/>
  <c r="BT41" i="4"/>
  <c r="BU41" i="4" s="1"/>
  <c r="BV41" i="4" s="1"/>
  <c r="BT40" i="4"/>
  <c r="BT39" i="4"/>
  <c r="BT35" i="4"/>
  <c r="BT34" i="4"/>
  <c r="BT33" i="4"/>
  <c r="BU33" i="4" s="1"/>
  <c r="BV33" i="4" s="1"/>
  <c r="BT32" i="4"/>
  <c r="BU32" i="4" s="1"/>
  <c r="BV32" i="4" s="1"/>
  <c r="BT31" i="4"/>
  <c r="BU31" i="4" s="1"/>
  <c r="BT30" i="4"/>
  <c r="BT29" i="4"/>
  <c r="BU29" i="4" s="1"/>
  <c r="BV29" i="4" s="1"/>
  <c r="BT28" i="4"/>
  <c r="BT27" i="4"/>
  <c r="BT26" i="4"/>
  <c r="BT25" i="4"/>
  <c r="BU25" i="4" s="1"/>
  <c r="BV25" i="4" s="1"/>
  <c r="BT24" i="4"/>
  <c r="BO230" i="4"/>
  <c r="BO229" i="4"/>
  <c r="BO228" i="4"/>
  <c r="BP228" i="4" s="1"/>
  <c r="BO227" i="4"/>
  <c r="BP227" i="4" s="1"/>
  <c r="BQ227" i="4" s="1"/>
  <c r="BO226" i="4"/>
  <c r="BP226" i="4" s="1"/>
  <c r="BQ226" i="4" s="1"/>
  <c r="BO225" i="4"/>
  <c r="BP225" i="4" s="1"/>
  <c r="BQ225" i="4" s="1"/>
  <c r="BO224" i="4"/>
  <c r="BP224" i="4" s="1"/>
  <c r="BQ224" i="4" s="1"/>
  <c r="BO223" i="4"/>
  <c r="BO222" i="4"/>
  <c r="BO221" i="4"/>
  <c r="BO220" i="4"/>
  <c r="BO219" i="4"/>
  <c r="BP219" i="4" s="1"/>
  <c r="BQ219" i="4" s="1"/>
  <c r="BO215" i="4"/>
  <c r="BP215" i="4" s="1"/>
  <c r="BP216" i="4" s="1"/>
  <c r="BQ216" i="4" s="1"/>
  <c r="BO214" i="4"/>
  <c r="BP214" i="4" s="1"/>
  <c r="BQ214" i="4" s="1"/>
  <c r="BO213" i="4"/>
  <c r="BP213" i="4" s="1"/>
  <c r="BQ213" i="4" s="1"/>
  <c r="BO212" i="4"/>
  <c r="BP212" i="4" s="1"/>
  <c r="BQ212" i="4" s="1"/>
  <c r="BO211" i="4"/>
  <c r="BO210" i="4"/>
  <c r="BO209" i="4"/>
  <c r="BO208" i="4"/>
  <c r="BP208" i="4" s="1"/>
  <c r="BO207" i="4"/>
  <c r="BP207" i="4" s="1"/>
  <c r="BQ207" i="4" s="1"/>
  <c r="BO206" i="4"/>
  <c r="BP206" i="4" s="1"/>
  <c r="BQ206" i="4" s="1"/>
  <c r="BO205" i="4"/>
  <c r="BP205" i="4" s="1"/>
  <c r="BQ205" i="4" s="1"/>
  <c r="BO204" i="4"/>
  <c r="BP204" i="4" s="1"/>
  <c r="BO200" i="4"/>
  <c r="BP200" i="4" s="1"/>
  <c r="BO199" i="4"/>
  <c r="BO198" i="4"/>
  <c r="BO197" i="4"/>
  <c r="BO196" i="4"/>
  <c r="BP196" i="4" s="1"/>
  <c r="BO195" i="4"/>
  <c r="BP195" i="4" s="1"/>
  <c r="BQ195" i="4" s="1"/>
  <c r="BO194" i="4"/>
  <c r="BP194" i="4" s="1"/>
  <c r="BQ194" i="4" s="1"/>
  <c r="BO193" i="4"/>
  <c r="BP193" i="4" s="1"/>
  <c r="BO192" i="4"/>
  <c r="BP192" i="4" s="1"/>
  <c r="BQ192" i="4" s="1"/>
  <c r="BO191" i="4"/>
  <c r="BO190" i="4"/>
  <c r="BO189" i="4"/>
  <c r="BO185" i="4"/>
  <c r="BO184" i="4"/>
  <c r="BP184" i="4" s="1"/>
  <c r="BO183" i="4"/>
  <c r="BP183" i="4" s="1"/>
  <c r="BQ183" i="4" s="1"/>
  <c r="BO182" i="4"/>
  <c r="BP182" i="4" s="1"/>
  <c r="BQ182" i="4" s="1"/>
  <c r="BO181" i="4"/>
  <c r="BP181" i="4" s="1"/>
  <c r="BQ181" i="4" s="1"/>
  <c r="BO180" i="4"/>
  <c r="BP180" i="4" s="1"/>
  <c r="BQ180" i="4" s="1"/>
  <c r="BO179" i="4"/>
  <c r="BO178" i="4"/>
  <c r="BO177" i="4"/>
  <c r="BO176" i="4"/>
  <c r="BO175" i="4"/>
  <c r="BP175" i="4" s="1"/>
  <c r="BQ175" i="4" s="1"/>
  <c r="BO174" i="4"/>
  <c r="BP174" i="4" s="1"/>
  <c r="BQ174" i="4" s="1"/>
  <c r="BO170" i="4"/>
  <c r="BP170" i="4" s="1"/>
  <c r="BP171" i="4" s="1"/>
  <c r="BQ171" i="4" s="1"/>
  <c r="BO169" i="4"/>
  <c r="BP169" i="4" s="1"/>
  <c r="BQ169" i="4" s="1"/>
  <c r="BO168" i="4"/>
  <c r="BP168" i="4" s="1"/>
  <c r="BQ168" i="4" s="1"/>
  <c r="BO167" i="4"/>
  <c r="BO166" i="4"/>
  <c r="BP166" i="4" s="1"/>
  <c r="BQ166" i="4" s="1"/>
  <c r="BO165" i="4"/>
  <c r="BO164" i="4"/>
  <c r="BP164" i="4" s="1"/>
  <c r="BO163" i="4"/>
  <c r="BP163" i="4" s="1"/>
  <c r="BQ163" i="4" s="1"/>
  <c r="BO162" i="4"/>
  <c r="BP162" i="4" s="1"/>
  <c r="BQ162" i="4" s="1"/>
  <c r="BO161" i="4"/>
  <c r="BP161" i="4" s="1"/>
  <c r="BQ161" i="4" s="1"/>
  <c r="BO160" i="4"/>
  <c r="BP160" i="4" s="1"/>
  <c r="BQ160" i="4" s="1"/>
  <c r="BO159" i="4"/>
  <c r="BO155" i="4"/>
  <c r="BO154" i="4"/>
  <c r="BP154" i="4" s="1"/>
  <c r="BQ154" i="4" s="1"/>
  <c r="BO153" i="4"/>
  <c r="BO152" i="4"/>
  <c r="BP152" i="4" s="1"/>
  <c r="BO151" i="4"/>
  <c r="BP151" i="4" s="1"/>
  <c r="BQ151" i="4" s="1"/>
  <c r="BO150" i="4"/>
  <c r="BP150" i="4" s="1"/>
  <c r="BQ150" i="4" s="1"/>
  <c r="BO149" i="4"/>
  <c r="BP149" i="4" s="1"/>
  <c r="BQ149" i="4" s="1"/>
  <c r="BO148" i="4"/>
  <c r="BP148" i="4" s="1"/>
  <c r="BQ148" i="4" s="1"/>
  <c r="BO147" i="4"/>
  <c r="BO146" i="4"/>
  <c r="BP146" i="4" s="1"/>
  <c r="BQ146" i="4" s="1"/>
  <c r="BO145" i="4"/>
  <c r="BO144" i="4"/>
  <c r="BP144" i="4" s="1"/>
  <c r="BO140" i="4"/>
  <c r="BP140" i="4" s="1"/>
  <c r="BP141" i="4" s="1"/>
  <c r="BQ141" i="4" s="1"/>
  <c r="BO139" i="4"/>
  <c r="BP139" i="4" s="1"/>
  <c r="BQ139" i="4" s="1"/>
  <c r="BO138" i="4"/>
  <c r="BP138" i="4" s="1"/>
  <c r="BQ138" i="4" s="1"/>
  <c r="BO137" i="4"/>
  <c r="BP137" i="4" s="1"/>
  <c r="BQ137" i="4" s="1"/>
  <c r="BO136" i="4"/>
  <c r="BP136" i="4" s="1"/>
  <c r="BQ136" i="4" s="1"/>
  <c r="BO135" i="4"/>
  <c r="BO134" i="4"/>
  <c r="BP134" i="4" s="1"/>
  <c r="BQ134" i="4" s="1"/>
  <c r="BO133" i="4"/>
  <c r="BO132" i="4"/>
  <c r="BP132" i="4" s="1"/>
  <c r="BO131" i="4"/>
  <c r="BP131" i="4" s="1"/>
  <c r="BQ131" i="4" s="1"/>
  <c r="BO130" i="4"/>
  <c r="BP130" i="4" s="1"/>
  <c r="BQ130" i="4" s="1"/>
  <c r="BO129" i="4"/>
  <c r="BO125" i="4"/>
  <c r="BP125" i="4" s="1"/>
  <c r="BP126" i="4" s="1"/>
  <c r="BQ126" i="4" s="1"/>
  <c r="BO124" i="4"/>
  <c r="BP124" i="4" s="1"/>
  <c r="BQ124" i="4" s="1"/>
  <c r="BO123" i="4"/>
  <c r="BO122" i="4"/>
  <c r="BP122" i="4" s="1"/>
  <c r="BQ122" i="4" s="1"/>
  <c r="BO121" i="4"/>
  <c r="BO120" i="4"/>
  <c r="BP120" i="4" s="1"/>
  <c r="BO119" i="4"/>
  <c r="BP119" i="4" s="1"/>
  <c r="BQ119" i="4" s="1"/>
  <c r="BO118" i="4"/>
  <c r="BP118" i="4" s="1"/>
  <c r="BQ118" i="4" s="1"/>
  <c r="BO117" i="4"/>
  <c r="BP117" i="4" s="1"/>
  <c r="BQ117" i="4" s="1"/>
  <c r="BO116" i="4"/>
  <c r="BP116" i="4" s="1"/>
  <c r="BQ116" i="4" s="1"/>
  <c r="BO115" i="4"/>
  <c r="BO114" i="4"/>
  <c r="BP114" i="4" s="1"/>
  <c r="BO110" i="4"/>
  <c r="BP110" i="4" s="1"/>
  <c r="BO109" i="4"/>
  <c r="BO108" i="4"/>
  <c r="BP108" i="4" s="1"/>
  <c r="BO107" i="4"/>
  <c r="BP107" i="4" s="1"/>
  <c r="BQ107" i="4" s="1"/>
  <c r="BO106" i="4"/>
  <c r="BP106" i="4" s="1"/>
  <c r="BQ106" i="4" s="1"/>
  <c r="BO105" i="4"/>
  <c r="BP105" i="4" s="1"/>
  <c r="BQ105" i="4" s="1"/>
  <c r="BO104" i="4"/>
  <c r="BP104" i="4" s="1"/>
  <c r="BQ104" i="4" s="1"/>
  <c r="BO103" i="4"/>
  <c r="BO102" i="4"/>
  <c r="BP102" i="4" s="1"/>
  <c r="BQ102" i="4" s="1"/>
  <c r="BO101" i="4"/>
  <c r="BO100" i="4"/>
  <c r="BO99" i="4"/>
  <c r="BP99" i="4" s="1"/>
  <c r="BQ99" i="4" s="1"/>
  <c r="BO95" i="4"/>
  <c r="BP95" i="4" s="1"/>
  <c r="BQ95" i="4" s="1"/>
  <c r="BO94" i="4"/>
  <c r="BP94" i="4" s="1"/>
  <c r="BQ94" i="4" s="1"/>
  <c r="BO93" i="4"/>
  <c r="BP93" i="4" s="1"/>
  <c r="BQ93" i="4" s="1"/>
  <c r="BO92" i="4"/>
  <c r="BP92" i="4" s="1"/>
  <c r="BQ92" i="4" s="1"/>
  <c r="BO91" i="4"/>
  <c r="BO90" i="4"/>
  <c r="BP90" i="4" s="1"/>
  <c r="BQ90" i="4" s="1"/>
  <c r="BO89" i="4"/>
  <c r="BO88" i="4"/>
  <c r="BP88" i="4" s="1"/>
  <c r="BO87" i="4"/>
  <c r="BP87" i="4" s="1"/>
  <c r="BQ87" i="4" s="1"/>
  <c r="BO86" i="4"/>
  <c r="BP86" i="4" s="1"/>
  <c r="BQ86" i="4" s="1"/>
  <c r="BO85" i="4"/>
  <c r="BP85" i="4" s="1"/>
  <c r="BQ85" i="4" s="1"/>
  <c r="BO84" i="4"/>
  <c r="BP84" i="4" s="1"/>
  <c r="BO80" i="4"/>
  <c r="BP80" i="4" s="1"/>
  <c r="BO79" i="4"/>
  <c r="BO78" i="4"/>
  <c r="BP78" i="4" s="1"/>
  <c r="BQ78" i="4" s="1"/>
  <c r="BO77" i="4"/>
  <c r="BO76" i="4"/>
  <c r="BP76" i="4" s="1"/>
  <c r="BO75" i="4"/>
  <c r="BP75" i="4" s="1"/>
  <c r="BQ75" i="4" s="1"/>
  <c r="BO74" i="4"/>
  <c r="BP74" i="4" s="1"/>
  <c r="BQ74" i="4" s="1"/>
  <c r="BO73" i="4"/>
  <c r="BP73" i="4" s="1"/>
  <c r="BQ73" i="4" s="1"/>
  <c r="BO72" i="4"/>
  <c r="BP72" i="4" s="1"/>
  <c r="BQ72" i="4" s="1"/>
  <c r="BO71" i="4"/>
  <c r="BO70" i="4"/>
  <c r="BO69" i="4"/>
  <c r="BO65" i="4"/>
  <c r="BO64" i="4"/>
  <c r="BP64" i="4" s="1"/>
  <c r="BO63" i="4"/>
  <c r="BP63" i="4" s="1"/>
  <c r="BQ63" i="4" s="1"/>
  <c r="BO62" i="4"/>
  <c r="BP62" i="4" s="1"/>
  <c r="BQ62" i="4" s="1"/>
  <c r="BO61" i="4"/>
  <c r="BO60" i="4"/>
  <c r="BP60" i="4" s="1"/>
  <c r="BQ60" i="4" s="1"/>
  <c r="BO59" i="4"/>
  <c r="BO58" i="4"/>
  <c r="BP58" i="4" s="1"/>
  <c r="BQ58" i="4" s="1"/>
  <c r="BO57" i="4"/>
  <c r="BO56" i="4"/>
  <c r="BP56" i="4" s="1"/>
  <c r="BO55" i="4"/>
  <c r="BP55" i="4" s="1"/>
  <c r="BQ55" i="4" s="1"/>
  <c r="BO54" i="4"/>
  <c r="BP54" i="4" s="1"/>
  <c r="BQ54" i="4" s="1"/>
  <c r="BO50" i="4"/>
  <c r="BP50" i="4" s="1"/>
  <c r="BP51" i="4" s="1"/>
  <c r="BQ51" i="4" s="1"/>
  <c r="BO49" i="4"/>
  <c r="BP49" i="4" s="1"/>
  <c r="BQ49" i="4" s="1"/>
  <c r="BO48" i="4"/>
  <c r="BP48" i="4" s="1"/>
  <c r="BQ48" i="4" s="1"/>
  <c r="BO47" i="4"/>
  <c r="BO46" i="4"/>
  <c r="BP46" i="4" s="1"/>
  <c r="BQ46" i="4" s="1"/>
  <c r="BO45" i="4"/>
  <c r="BO44" i="4"/>
  <c r="BP44" i="4" s="1"/>
  <c r="BO43" i="4"/>
  <c r="BP43" i="4" s="1"/>
  <c r="BQ43" i="4" s="1"/>
  <c r="BO42" i="4"/>
  <c r="BP42" i="4" s="1"/>
  <c r="BQ42" i="4" s="1"/>
  <c r="BO41" i="4"/>
  <c r="BP41" i="4" s="1"/>
  <c r="BQ41" i="4" s="1"/>
  <c r="BO40" i="4"/>
  <c r="BP40" i="4" s="1"/>
  <c r="BQ40" i="4" s="1"/>
  <c r="BO39" i="4"/>
  <c r="BO35" i="4"/>
  <c r="BO34" i="4"/>
  <c r="BP34" i="4" s="1"/>
  <c r="BQ34" i="4" s="1"/>
  <c r="BO33" i="4"/>
  <c r="BO32" i="4"/>
  <c r="BP32" i="4" s="1"/>
  <c r="BO31" i="4"/>
  <c r="BP31" i="4" s="1"/>
  <c r="BQ31" i="4" s="1"/>
  <c r="BO30" i="4"/>
  <c r="BP30" i="4" s="1"/>
  <c r="BQ30" i="4" s="1"/>
  <c r="BO29" i="4"/>
  <c r="BO28" i="4"/>
  <c r="BP28" i="4" s="1"/>
  <c r="BQ28" i="4" s="1"/>
  <c r="BO27" i="4"/>
  <c r="BO26" i="4"/>
  <c r="BP26" i="4" s="1"/>
  <c r="BQ26" i="4" s="1"/>
  <c r="BO25" i="4"/>
  <c r="BO24" i="4"/>
  <c r="BP24" i="4" s="1"/>
  <c r="BJ230" i="4"/>
  <c r="BJ229" i="4"/>
  <c r="BJ228" i="4"/>
  <c r="BK228" i="4" s="1"/>
  <c r="BL228" i="4" s="1"/>
  <c r="BJ227" i="4"/>
  <c r="BK227" i="4" s="1"/>
  <c r="BJ226" i="4"/>
  <c r="BK226" i="4" s="1"/>
  <c r="BJ225" i="4"/>
  <c r="BK225" i="4" s="1"/>
  <c r="BL225" i="4" s="1"/>
  <c r="BJ224" i="4"/>
  <c r="BK224" i="4" s="1"/>
  <c r="BL224" i="4" s="1"/>
  <c r="BJ223" i="4"/>
  <c r="BJ222" i="4"/>
  <c r="BJ221" i="4"/>
  <c r="BJ220" i="4"/>
  <c r="BK220" i="4" s="1"/>
  <c r="BL220" i="4" s="1"/>
  <c r="BJ219" i="4"/>
  <c r="BK219" i="4" s="1"/>
  <c r="BJ215" i="4"/>
  <c r="BK215" i="4" s="1"/>
  <c r="BK216" i="4" s="1"/>
  <c r="BL216" i="4" s="1"/>
  <c r="BJ214" i="4"/>
  <c r="BK214" i="4" s="1"/>
  <c r="BJ213" i="4"/>
  <c r="BK213" i="4" s="1"/>
  <c r="BL213" i="4" s="1"/>
  <c r="BJ212" i="4"/>
  <c r="BK212" i="4" s="1"/>
  <c r="BL212" i="4" s="1"/>
  <c r="BJ211" i="4"/>
  <c r="BJ210" i="4"/>
  <c r="BJ209" i="4"/>
  <c r="BJ208" i="4"/>
  <c r="BK208" i="4" s="1"/>
  <c r="BL208" i="4" s="1"/>
  <c r="BJ207" i="4"/>
  <c r="BK207" i="4" s="1"/>
  <c r="BJ206" i="4"/>
  <c r="BK206" i="4" s="1"/>
  <c r="BJ205" i="4"/>
  <c r="BK205" i="4" s="1"/>
  <c r="BL205" i="4" s="1"/>
  <c r="BJ204" i="4"/>
  <c r="BK204" i="4" s="1"/>
  <c r="BL204" i="4" s="1"/>
  <c r="BJ200" i="4"/>
  <c r="BK200" i="4" s="1"/>
  <c r="BJ199" i="4"/>
  <c r="BJ198" i="4"/>
  <c r="BJ197" i="4"/>
  <c r="BJ196" i="4"/>
  <c r="BK196" i="4" s="1"/>
  <c r="BL196" i="4" s="1"/>
  <c r="BJ195" i="4"/>
  <c r="BK195" i="4" s="1"/>
  <c r="BJ194" i="4"/>
  <c r="BK194" i="4" s="1"/>
  <c r="BJ193" i="4"/>
  <c r="BK193" i="4" s="1"/>
  <c r="BL193" i="4" s="1"/>
  <c r="BJ192" i="4"/>
  <c r="BK192" i="4" s="1"/>
  <c r="BL192" i="4" s="1"/>
  <c r="BJ191" i="4"/>
  <c r="BJ190" i="4"/>
  <c r="BJ189" i="4"/>
  <c r="BJ185" i="4"/>
  <c r="BJ184" i="4"/>
  <c r="BK184" i="4" s="1"/>
  <c r="BL184" i="4" s="1"/>
  <c r="BJ183" i="4"/>
  <c r="BJ182" i="4"/>
  <c r="BK182" i="4" s="1"/>
  <c r="BJ181" i="4"/>
  <c r="BK181" i="4" s="1"/>
  <c r="BJ180" i="4"/>
  <c r="BK180" i="4" s="1"/>
  <c r="BL180" i="4" s="1"/>
  <c r="BJ179" i="4"/>
  <c r="BJ178" i="4"/>
  <c r="BJ177" i="4"/>
  <c r="BJ176" i="4"/>
  <c r="BK176" i="4" s="1"/>
  <c r="BJ175" i="4"/>
  <c r="BK175" i="4" s="1"/>
  <c r="BJ174" i="4"/>
  <c r="BJ170" i="4"/>
  <c r="BK170" i="4" s="1"/>
  <c r="BK171" i="4" s="1"/>
  <c r="BL171" i="4" s="1"/>
  <c r="BJ169" i="4"/>
  <c r="BK169" i="4" s="1"/>
  <c r="BL169" i="4" s="1"/>
  <c r="BJ168" i="4"/>
  <c r="BK168" i="4" s="1"/>
  <c r="BL168" i="4" s="1"/>
  <c r="BJ167" i="4"/>
  <c r="BJ166" i="4"/>
  <c r="BJ165" i="4"/>
  <c r="BJ164" i="4"/>
  <c r="BK164" i="4" s="1"/>
  <c r="BL164" i="4" s="1"/>
  <c r="BJ163" i="4"/>
  <c r="BK163" i="4" s="1"/>
  <c r="BJ162" i="4"/>
  <c r="BK162" i="4" s="1"/>
  <c r="BJ161" i="4"/>
  <c r="BK161" i="4" s="1"/>
  <c r="BL161" i="4" s="1"/>
  <c r="BJ160" i="4"/>
  <c r="BK160" i="4" s="1"/>
  <c r="BL160" i="4" s="1"/>
  <c r="BJ159" i="4"/>
  <c r="BJ155" i="4"/>
  <c r="BJ154" i="4"/>
  <c r="BJ153" i="4"/>
  <c r="BJ152" i="4"/>
  <c r="BK152" i="4" s="1"/>
  <c r="BL152" i="4" s="1"/>
  <c r="BJ151" i="4"/>
  <c r="BK151" i="4" s="1"/>
  <c r="BJ150" i="4"/>
  <c r="BK150" i="4" s="1"/>
  <c r="BJ149" i="4"/>
  <c r="BK149" i="4" s="1"/>
  <c r="BL149" i="4" s="1"/>
  <c r="BJ148" i="4"/>
  <c r="BK148" i="4" s="1"/>
  <c r="BL148" i="4" s="1"/>
  <c r="BJ147" i="4"/>
  <c r="BJ146" i="4"/>
  <c r="BJ145" i="4"/>
  <c r="BJ144" i="4"/>
  <c r="BK144" i="4" s="1"/>
  <c r="BJ140" i="4"/>
  <c r="BK140" i="4" s="1"/>
  <c r="BK141" i="4" s="1"/>
  <c r="BL141" i="4" s="1"/>
  <c r="BJ139" i="4"/>
  <c r="BK139" i="4" s="1"/>
  <c r="BJ138" i="4"/>
  <c r="BK138" i="4" s="1"/>
  <c r="BJ137" i="4"/>
  <c r="BK137" i="4" s="1"/>
  <c r="BL137" i="4" s="1"/>
  <c r="BJ136" i="4"/>
  <c r="BK136" i="4" s="1"/>
  <c r="BL136" i="4" s="1"/>
  <c r="BJ135" i="4"/>
  <c r="BJ134" i="4"/>
  <c r="BJ133" i="4"/>
  <c r="BJ132" i="4"/>
  <c r="BK132" i="4" s="1"/>
  <c r="BJ131" i="4"/>
  <c r="BK131" i="4" s="1"/>
  <c r="BJ130" i="4"/>
  <c r="BK130" i="4" s="1"/>
  <c r="BJ129" i="4"/>
  <c r="BK129" i="4" s="1"/>
  <c r="BL129" i="4" s="1"/>
  <c r="BJ125" i="4"/>
  <c r="BK125" i="4" s="1"/>
  <c r="BK126" i="4" s="1"/>
  <c r="BL126" i="4" s="1"/>
  <c r="BJ124" i="4"/>
  <c r="BK124" i="4" s="1"/>
  <c r="BL124" i="4" s="1"/>
  <c r="BJ123" i="4"/>
  <c r="BJ122" i="4"/>
  <c r="BJ121" i="4"/>
  <c r="BJ120" i="4"/>
  <c r="BK120" i="4" s="1"/>
  <c r="BJ119" i="4"/>
  <c r="BK119" i="4" s="1"/>
  <c r="BJ118" i="4"/>
  <c r="BK118" i="4" s="1"/>
  <c r="BJ117" i="4"/>
  <c r="BK117" i="4" s="1"/>
  <c r="BL117" i="4" s="1"/>
  <c r="BJ116" i="4"/>
  <c r="BK116" i="4" s="1"/>
  <c r="BL116" i="4" s="1"/>
  <c r="BJ115" i="4"/>
  <c r="BJ114" i="4"/>
  <c r="BJ110" i="4"/>
  <c r="BJ109" i="4"/>
  <c r="BJ108" i="4"/>
  <c r="BK108" i="4" s="1"/>
  <c r="BJ107" i="4"/>
  <c r="BK107" i="4" s="1"/>
  <c r="BK106" i="4"/>
  <c r="BJ106" i="4"/>
  <c r="BJ105" i="4"/>
  <c r="BK105" i="4" s="1"/>
  <c r="BL105" i="4" s="1"/>
  <c r="BJ104" i="4"/>
  <c r="BK104" i="4" s="1"/>
  <c r="BL104" i="4" s="1"/>
  <c r="BJ103" i="4"/>
  <c r="BJ102" i="4"/>
  <c r="BJ101" i="4"/>
  <c r="BJ100" i="4"/>
  <c r="BK100" i="4" s="1"/>
  <c r="BJ99" i="4"/>
  <c r="BK99" i="4" s="1"/>
  <c r="BJ95" i="4"/>
  <c r="BJ94" i="4"/>
  <c r="BK94" i="4" s="1"/>
  <c r="BJ93" i="4"/>
  <c r="BK93" i="4" s="1"/>
  <c r="BL93" i="4" s="1"/>
  <c r="BJ92" i="4"/>
  <c r="BK92" i="4" s="1"/>
  <c r="BL92" i="4" s="1"/>
  <c r="BJ91" i="4"/>
  <c r="BJ90" i="4"/>
  <c r="BJ89" i="4"/>
  <c r="BJ88" i="4"/>
  <c r="BJ87" i="4"/>
  <c r="BK87" i="4" s="1"/>
  <c r="BJ86" i="4"/>
  <c r="BK86" i="4" s="1"/>
  <c r="BJ85" i="4"/>
  <c r="BK85" i="4" s="1"/>
  <c r="BL85" i="4" s="1"/>
  <c r="BJ84" i="4"/>
  <c r="BK84" i="4" s="1"/>
  <c r="BL84" i="4" s="1"/>
  <c r="BJ80" i="4"/>
  <c r="BK80" i="4" s="1"/>
  <c r="BJ79" i="4"/>
  <c r="BJ78" i="4"/>
  <c r="BJ77" i="4"/>
  <c r="BJ76" i="4"/>
  <c r="BK76" i="4" s="1"/>
  <c r="BL76" i="4" s="1"/>
  <c r="BJ75" i="4"/>
  <c r="BK75" i="4" s="1"/>
  <c r="BJ74" i="4"/>
  <c r="BK74" i="4" s="1"/>
  <c r="BJ73" i="4"/>
  <c r="BK73" i="4" s="1"/>
  <c r="BL73" i="4" s="1"/>
  <c r="BJ72" i="4"/>
  <c r="BK72" i="4" s="1"/>
  <c r="BL72" i="4" s="1"/>
  <c r="BJ71" i="4"/>
  <c r="BJ70" i="4"/>
  <c r="BJ69" i="4"/>
  <c r="BJ65" i="4"/>
  <c r="BJ64" i="4"/>
  <c r="BK64" i="4" s="1"/>
  <c r="BL64" i="4" s="1"/>
  <c r="BJ63" i="4"/>
  <c r="BJ62" i="4"/>
  <c r="BK62" i="4" s="1"/>
  <c r="BJ61" i="4"/>
  <c r="BK61" i="4" s="1"/>
  <c r="BL61" i="4" s="1"/>
  <c r="BJ60" i="4"/>
  <c r="BK60" i="4" s="1"/>
  <c r="BL60" i="4" s="1"/>
  <c r="BJ59" i="4"/>
  <c r="BJ58" i="4"/>
  <c r="BJ57" i="4"/>
  <c r="BJ56" i="4"/>
  <c r="BK56" i="4" s="1"/>
  <c r="BJ55" i="4"/>
  <c r="BK55" i="4" s="1"/>
  <c r="BJ54" i="4"/>
  <c r="BK54" i="4" s="1"/>
  <c r="BJ50" i="4"/>
  <c r="BK50" i="4" s="1"/>
  <c r="BK51" i="4" s="1"/>
  <c r="BL51" i="4" s="1"/>
  <c r="BJ49" i="4"/>
  <c r="BK49" i="4" s="1"/>
  <c r="BL49" i="4" s="1"/>
  <c r="BJ48" i="4"/>
  <c r="BK48" i="4" s="1"/>
  <c r="BL48" i="4" s="1"/>
  <c r="BJ47" i="4"/>
  <c r="BJ46" i="4"/>
  <c r="BJ45" i="4"/>
  <c r="BJ44" i="4"/>
  <c r="BK44" i="4" s="1"/>
  <c r="BL44" i="4" s="1"/>
  <c r="BJ43" i="4"/>
  <c r="BK43" i="4" s="1"/>
  <c r="BJ42" i="4"/>
  <c r="BJ41" i="4"/>
  <c r="BK41" i="4" s="1"/>
  <c r="BL41" i="4" s="1"/>
  <c r="BJ40" i="4"/>
  <c r="BJ39" i="4"/>
  <c r="BJ35" i="4"/>
  <c r="BJ34" i="4"/>
  <c r="BJ33" i="4"/>
  <c r="BJ32" i="4"/>
  <c r="BK32" i="4" s="1"/>
  <c r="BL32" i="4" s="1"/>
  <c r="BJ31" i="4"/>
  <c r="BK31" i="4" s="1"/>
  <c r="BJ30" i="4"/>
  <c r="BJ29" i="4"/>
  <c r="BJ28" i="4"/>
  <c r="BK28" i="4" s="1"/>
  <c r="BL28" i="4" s="1"/>
  <c r="BJ27" i="4"/>
  <c r="BJ26" i="4"/>
  <c r="BJ25" i="4"/>
  <c r="BJ24" i="4"/>
  <c r="BK24" i="4" s="1"/>
  <c r="BE230" i="4"/>
  <c r="BE229" i="4"/>
  <c r="BE228" i="4"/>
  <c r="BF228" i="4" s="1"/>
  <c r="BG228" i="4" s="1"/>
  <c r="BE227" i="4"/>
  <c r="BE226" i="4"/>
  <c r="BF226" i="4" s="1"/>
  <c r="BE225" i="4"/>
  <c r="BE224" i="4"/>
  <c r="BE223" i="4"/>
  <c r="BF223" i="4" s="1"/>
  <c r="BG223" i="4" s="1"/>
  <c r="BE222" i="4"/>
  <c r="BE221" i="4"/>
  <c r="BE220" i="4"/>
  <c r="BF220" i="4" s="1"/>
  <c r="BG220" i="4" s="1"/>
  <c r="BE219" i="4"/>
  <c r="BF219" i="4" s="1"/>
  <c r="BE215" i="4"/>
  <c r="BF215" i="4" s="1"/>
  <c r="BF216" i="4" s="1"/>
  <c r="BG216" i="4" s="1"/>
  <c r="BE214" i="4"/>
  <c r="BF214" i="4" s="1"/>
  <c r="BE213" i="4"/>
  <c r="BF213" i="4" s="1"/>
  <c r="BG213" i="4" s="1"/>
  <c r="BE212" i="4"/>
  <c r="BE211" i="4"/>
  <c r="BF211" i="4" s="1"/>
  <c r="BG211" i="4" s="1"/>
  <c r="BE210" i="4"/>
  <c r="BE209" i="4"/>
  <c r="BE208" i="4"/>
  <c r="BF208" i="4" s="1"/>
  <c r="BG208" i="4" s="1"/>
  <c r="BE207" i="4"/>
  <c r="BF207" i="4" s="1"/>
  <c r="BE206" i="4"/>
  <c r="BF206" i="4" s="1"/>
  <c r="BE205" i="4"/>
  <c r="BE204" i="4"/>
  <c r="BE200" i="4"/>
  <c r="BE199" i="4"/>
  <c r="BF199" i="4" s="1"/>
  <c r="BG199" i="4" s="1"/>
  <c r="BE198" i="4"/>
  <c r="BE197" i="4"/>
  <c r="BE196" i="4"/>
  <c r="BF196" i="4" s="1"/>
  <c r="BG196" i="4" s="1"/>
  <c r="BE195" i="4"/>
  <c r="BF195" i="4" s="1"/>
  <c r="BE194" i="4"/>
  <c r="BF194" i="4" s="1"/>
  <c r="BE193" i="4"/>
  <c r="BF193" i="4" s="1"/>
  <c r="BG193" i="4" s="1"/>
  <c r="BE192" i="4"/>
  <c r="BE191" i="4"/>
  <c r="BF191" i="4" s="1"/>
  <c r="BG191" i="4" s="1"/>
  <c r="BE190" i="4"/>
  <c r="BE189" i="4"/>
  <c r="BE185" i="4"/>
  <c r="BE184" i="4"/>
  <c r="BF184" i="4" s="1"/>
  <c r="BG184" i="4" s="1"/>
  <c r="BE183" i="4"/>
  <c r="BF183" i="4" s="1"/>
  <c r="BE182" i="4"/>
  <c r="BF182" i="4" s="1"/>
  <c r="BE181" i="4"/>
  <c r="BF181" i="4" s="1"/>
  <c r="BE180" i="4"/>
  <c r="BE179" i="4"/>
  <c r="BF179" i="4" s="1"/>
  <c r="BG179" i="4" s="1"/>
  <c r="BE178" i="4"/>
  <c r="BE177" i="4"/>
  <c r="BE176" i="4"/>
  <c r="BF176" i="4" s="1"/>
  <c r="BG176" i="4" s="1"/>
  <c r="BE175" i="4"/>
  <c r="BF175" i="4" s="1"/>
  <c r="BE174" i="4"/>
  <c r="BF174" i="4" s="1"/>
  <c r="BE170" i="4"/>
  <c r="BF170" i="4" s="1"/>
  <c r="BF171" i="4" s="1"/>
  <c r="BG171" i="4" s="1"/>
  <c r="BE169" i="4"/>
  <c r="BF169" i="4" s="1"/>
  <c r="BG169" i="4" s="1"/>
  <c r="BE168" i="4"/>
  <c r="BE167" i="4"/>
  <c r="BF167" i="4" s="1"/>
  <c r="BG167" i="4" s="1"/>
  <c r="BE166" i="4"/>
  <c r="BE165" i="4"/>
  <c r="BE164" i="4"/>
  <c r="BF164" i="4" s="1"/>
  <c r="BG164" i="4" s="1"/>
  <c r="BE163" i="4"/>
  <c r="BF163" i="4" s="1"/>
  <c r="BE162" i="4"/>
  <c r="BF162" i="4" s="1"/>
  <c r="BE161" i="4"/>
  <c r="BF161" i="4" s="1"/>
  <c r="BG161" i="4" s="1"/>
  <c r="BE160" i="4"/>
  <c r="BE159" i="4"/>
  <c r="BE155" i="4"/>
  <c r="BF155" i="4" s="1"/>
  <c r="BE154" i="4"/>
  <c r="BE153" i="4"/>
  <c r="BE152" i="4"/>
  <c r="BF152" i="4" s="1"/>
  <c r="BG152" i="4" s="1"/>
  <c r="BE151" i="4"/>
  <c r="BF151" i="4" s="1"/>
  <c r="BE150" i="4"/>
  <c r="BF150" i="4" s="1"/>
  <c r="BE149" i="4"/>
  <c r="BF149" i="4" s="1"/>
  <c r="BG149" i="4" s="1"/>
  <c r="BE148" i="4"/>
  <c r="BF148" i="4" s="1"/>
  <c r="BG148" i="4" s="1"/>
  <c r="BE147" i="4"/>
  <c r="BF147" i="4" s="1"/>
  <c r="BG147" i="4" s="1"/>
  <c r="BE146" i="4"/>
  <c r="BE145" i="4"/>
  <c r="BE144" i="4"/>
  <c r="BF144" i="4" s="1"/>
  <c r="BE140" i="4"/>
  <c r="BF140" i="4" s="1"/>
  <c r="BG140" i="4" s="1"/>
  <c r="BE139" i="4"/>
  <c r="BF139" i="4" s="1"/>
  <c r="BE138" i="4"/>
  <c r="BF138" i="4" s="1"/>
  <c r="BE137" i="4"/>
  <c r="BF137" i="4" s="1"/>
  <c r="BG137" i="4" s="1"/>
  <c r="BE136" i="4"/>
  <c r="BF136" i="4" s="1"/>
  <c r="BG136" i="4" s="1"/>
  <c r="BE135" i="4"/>
  <c r="BF135" i="4" s="1"/>
  <c r="BG135" i="4" s="1"/>
  <c r="BE134" i="4"/>
  <c r="BE133" i="4"/>
  <c r="BE132" i="4"/>
  <c r="BF132" i="4" s="1"/>
  <c r="BG132" i="4" s="1"/>
  <c r="BE131" i="4"/>
  <c r="BF131" i="4" s="1"/>
  <c r="BE130" i="4"/>
  <c r="BF130" i="4" s="1"/>
  <c r="BE129" i="4"/>
  <c r="BE125" i="4"/>
  <c r="BF125" i="4" s="1"/>
  <c r="BE124" i="4"/>
  <c r="BF124" i="4" s="1"/>
  <c r="BG124" i="4" s="1"/>
  <c r="BE123" i="4"/>
  <c r="BF123" i="4" s="1"/>
  <c r="BG123" i="4" s="1"/>
  <c r="BE122" i="4"/>
  <c r="BE121" i="4"/>
  <c r="BE120" i="4"/>
  <c r="BF120" i="4" s="1"/>
  <c r="BG120" i="4" s="1"/>
  <c r="BE119" i="4"/>
  <c r="BF119" i="4" s="1"/>
  <c r="BE118" i="4"/>
  <c r="BF118" i="4" s="1"/>
  <c r="BE117" i="4"/>
  <c r="BF117" i="4" s="1"/>
  <c r="BG117" i="4" s="1"/>
  <c r="BE116" i="4"/>
  <c r="BF116" i="4" s="1"/>
  <c r="BG116" i="4" s="1"/>
  <c r="BE115" i="4"/>
  <c r="BF115" i="4" s="1"/>
  <c r="BG115" i="4" s="1"/>
  <c r="BE114" i="4"/>
  <c r="BE110" i="4"/>
  <c r="BE109" i="4"/>
  <c r="BE108" i="4"/>
  <c r="BF108" i="4" s="1"/>
  <c r="BG108" i="4" s="1"/>
  <c r="BE107" i="4"/>
  <c r="BF107" i="4" s="1"/>
  <c r="BE106" i="4"/>
  <c r="BF106" i="4" s="1"/>
  <c r="BE105" i="4"/>
  <c r="BF105" i="4" s="1"/>
  <c r="BG105" i="4" s="1"/>
  <c r="BE104" i="4"/>
  <c r="BF104" i="4" s="1"/>
  <c r="BG104" i="4" s="1"/>
  <c r="BE103" i="4"/>
  <c r="BF103" i="4" s="1"/>
  <c r="BG103" i="4" s="1"/>
  <c r="BE102" i="4"/>
  <c r="BE101" i="4"/>
  <c r="BE100" i="4"/>
  <c r="BF100" i="4" s="1"/>
  <c r="BG100" i="4" s="1"/>
  <c r="BE99" i="4"/>
  <c r="BF99" i="4" s="1"/>
  <c r="BE95" i="4"/>
  <c r="BF95" i="4" s="1"/>
  <c r="BF96" i="4" s="1"/>
  <c r="BG96" i="4" s="1"/>
  <c r="BE94" i="4"/>
  <c r="BF94" i="4" s="1"/>
  <c r="BE93" i="4"/>
  <c r="BF93" i="4" s="1"/>
  <c r="BG93" i="4" s="1"/>
  <c r="BE92" i="4"/>
  <c r="BF92" i="4" s="1"/>
  <c r="BG92" i="4" s="1"/>
  <c r="BE91" i="4"/>
  <c r="BF91" i="4" s="1"/>
  <c r="BG91" i="4" s="1"/>
  <c r="BE90" i="4"/>
  <c r="BE89" i="4"/>
  <c r="BE88" i="4"/>
  <c r="BF88" i="4" s="1"/>
  <c r="BG88" i="4" s="1"/>
  <c r="BE87" i="4"/>
  <c r="BF87" i="4" s="1"/>
  <c r="BE86" i="4"/>
  <c r="BF86" i="4" s="1"/>
  <c r="BE85" i="4"/>
  <c r="BF85" i="4" s="1"/>
  <c r="BG85" i="4" s="1"/>
  <c r="BE84" i="4"/>
  <c r="BF84" i="4" s="1"/>
  <c r="BE80" i="4"/>
  <c r="BE79" i="4"/>
  <c r="BF79" i="4" s="1"/>
  <c r="BG79" i="4" s="1"/>
  <c r="BE78" i="4"/>
  <c r="BE77" i="4"/>
  <c r="BE76" i="4"/>
  <c r="BF76" i="4" s="1"/>
  <c r="BG76" i="4" s="1"/>
  <c r="BE75" i="4"/>
  <c r="BF75" i="4" s="1"/>
  <c r="BE74" i="4"/>
  <c r="BF74" i="4" s="1"/>
  <c r="BE73" i="4"/>
  <c r="BF73" i="4" s="1"/>
  <c r="BG73" i="4" s="1"/>
  <c r="BE72" i="4"/>
  <c r="BF72" i="4" s="1"/>
  <c r="BG72" i="4" s="1"/>
  <c r="BE71" i="4"/>
  <c r="BF71" i="4" s="1"/>
  <c r="BG71" i="4" s="1"/>
  <c r="BE70" i="4"/>
  <c r="BE69" i="4"/>
  <c r="BE65" i="4"/>
  <c r="BE64" i="4"/>
  <c r="BF64" i="4" s="1"/>
  <c r="BG64" i="4" s="1"/>
  <c r="BE63" i="4"/>
  <c r="BF63" i="4" s="1"/>
  <c r="BG63" i="4" s="1"/>
  <c r="BE62" i="4"/>
  <c r="BF62" i="4" s="1"/>
  <c r="BE61" i="4"/>
  <c r="BF61" i="4" s="1"/>
  <c r="BG61" i="4" s="1"/>
  <c r="BE60" i="4"/>
  <c r="BE59" i="4"/>
  <c r="BF59" i="4" s="1"/>
  <c r="BG59" i="4" s="1"/>
  <c r="BE58" i="4"/>
  <c r="BE57" i="4"/>
  <c r="BE56" i="4"/>
  <c r="BF56" i="4" s="1"/>
  <c r="BG56" i="4" s="1"/>
  <c r="BE55" i="4"/>
  <c r="BF55" i="4" s="1"/>
  <c r="BG55" i="4" s="1"/>
  <c r="BE54" i="4"/>
  <c r="BE50" i="4"/>
  <c r="BF50" i="4" s="1"/>
  <c r="BF51" i="4" s="1"/>
  <c r="BG51" i="4" s="1"/>
  <c r="BE49" i="4"/>
  <c r="BF49" i="4" s="1"/>
  <c r="BG49" i="4" s="1"/>
  <c r="BE48" i="4"/>
  <c r="BE47" i="4"/>
  <c r="BF47" i="4" s="1"/>
  <c r="BG47" i="4" s="1"/>
  <c r="BE46" i="4"/>
  <c r="BE45" i="4"/>
  <c r="BE44" i="4"/>
  <c r="BF44" i="4" s="1"/>
  <c r="BG44" i="4" s="1"/>
  <c r="BE43" i="4"/>
  <c r="BF43" i="4" s="1"/>
  <c r="BG43" i="4" s="1"/>
  <c r="BE42" i="4"/>
  <c r="BF42" i="4" s="1"/>
  <c r="BE41" i="4"/>
  <c r="BF41" i="4" s="1"/>
  <c r="BG41" i="4" s="1"/>
  <c r="BE40" i="4"/>
  <c r="BE39" i="4"/>
  <c r="BE35" i="4"/>
  <c r="BF35" i="4" s="1"/>
  <c r="BE34" i="4"/>
  <c r="BE33" i="4"/>
  <c r="BE32" i="4"/>
  <c r="BF32" i="4" s="1"/>
  <c r="BG32" i="4" s="1"/>
  <c r="BE31" i="4"/>
  <c r="BF31" i="4" s="1"/>
  <c r="BG31" i="4" s="1"/>
  <c r="BE30" i="4"/>
  <c r="BF30" i="4" s="1"/>
  <c r="BE29" i="4"/>
  <c r="BF29" i="4" s="1"/>
  <c r="BG29" i="4" s="1"/>
  <c r="BE28" i="4"/>
  <c r="BF28" i="4" s="1"/>
  <c r="BG28" i="4" s="1"/>
  <c r="BE27" i="4"/>
  <c r="BF27" i="4" s="1"/>
  <c r="BG27" i="4" s="1"/>
  <c r="BE26" i="4"/>
  <c r="BE25" i="4"/>
  <c r="BE24" i="4"/>
  <c r="BF24" i="4" s="1"/>
  <c r="AZ230" i="4"/>
  <c r="BA230" i="4" s="1"/>
  <c r="BA231" i="4" s="1"/>
  <c r="BB231" i="4" s="1"/>
  <c r="AZ229" i="4"/>
  <c r="BA229" i="4" s="1"/>
  <c r="AZ228" i="4"/>
  <c r="BA228" i="4" s="1"/>
  <c r="BB228" i="4" s="1"/>
  <c r="AZ227" i="4"/>
  <c r="BA227" i="4" s="1"/>
  <c r="BB227" i="4" s="1"/>
  <c r="AZ226" i="4"/>
  <c r="AZ225" i="4"/>
  <c r="BA225" i="4" s="1"/>
  <c r="BB225" i="4" s="1"/>
  <c r="AZ224" i="4"/>
  <c r="AZ223" i="4"/>
  <c r="AZ222" i="4"/>
  <c r="BA222" i="4" s="1"/>
  <c r="AZ221" i="4"/>
  <c r="BA221" i="4" s="1"/>
  <c r="AZ220" i="4"/>
  <c r="BA220" i="4" s="1"/>
  <c r="AZ219" i="4"/>
  <c r="BA219" i="4" s="1"/>
  <c r="BB219" i="4" s="1"/>
  <c r="AZ215" i="4"/>
  <c r="BA215" i="4" s="1"/>
  <c r="AZ214" i="4"/>
  <c r="AZ213" i="4"/>
  <c r="BA213" i="4" s="1"/>
  <c r="BB213" i="4" s="1"/>
  <c r="AZ212" i="4"/>
  <c r="AZ211" i="4"/>
  <c r="AZ210" i="4"/>
  <c r="BA210" i="4" s="1"/>
  <c r="AZ209" i="4"/>
  <c r="BA209" i="4" s="1"/>
  <c r="AZ208" i="4"/>
  <c r="BA208" i="4" s="1"/>
  <c r="BB208" i="4" s="1"/>
  <c r="AZ207" i="4"/>
  <c r="BA207" i="4" s="1"/>
  <c r="BB207" i="4" s="1"/>
  <c r="AZ206" i="4"/>
  <c r="AZ205" i="4"/>
  <c r="BA205" i="4" s="1"/>
  <c r="BB205" i="4" s="1"/>
  <c r="AZ204" i="4"/>
  <c r="AZ200" i="4"/>
  <c r="AZ199" i="4"/>
  <c r="AZ198" i="4"/>
  <c r="BA198" i="4" s="1"/>
  <c r="AZ197" i="4"/>
  <c r="BA197" i="4" s="1"/>
  <c r="AZ196" i="4"/>
  <c r="BA196" i="4" s="1"/>
  <c r="BB196" i="4" s="1"/>
  <c r="AZ195" i="4"/>
  <c r="BA195" i="4" s="1"/>
  <c r="BB195" i="4" s="1"/>
  <c r="AZ194" i="4"/>
  <c r="AZ193" i="4"/>
  <c r="BA193" i="4" s="1"/>
  <c r="BB193" i="4" s="1"/>
  <c r="AZ192" i="4"/>
  <c r="AZ191" i="4"/>
  <c r="AZ190" i="4"/>
  <c r="AZ189" i="4"/>
  <c r="BA189" i="4" s="1"/>
  <c r="AZ185" i="4"/>
  <c r="BA185" i="4" s="1"/>
  <c r="BA186" i="4" s="1"/>
  <c r="BB186" i="4" s="1"/>
  <c r="AZ184" i="4"/>
  <c r="BA184" i="4" s="1"/>
  <c r="BB184" i="4" s="1"/>
  <c r="AZ183" i="4"/>
  <c r="BA183" i="4" s="1"/>
  <c r="BB183" i="4" s="1"/>
  <c r="AZ182" i="4"/>
  <c r="AZ181" i="4"/>
  <c r="BA181" i="4" s="1"/>
  <c r="BB181" i="4" s="1"/>
  <c r="AZ180" i="4"/>
  <c r="AZ179" i="4"/>
  <c r="AZ178" i="4"/>
  <c r="AZ177" i="4"/>
  <c r="BA177" i="4" s="1"/>
  <c r="AZ176" i="4"/>
  <c r="BA176" i="4" s="1"/>
  <c r="BB176" i="4" s="1"/>
  <c r="AZ175" i="4"/>
  <c r="BA175" i="4" s="1"/>
  <c r="BB175" i="4" s="1"/>
  <c r="AZ174" i="4"/>
  <c r="AZ170" i="4"/>
  <c r="AZ169" i="4"/>
  <c r="BA169" i="4" s="1"/>
  <c r="BB169" i="4" s="1"/>
  <c r="AZ168" i="4"/>
  <c r="AZ167" i="4"/>
  <c r="AZ166" i="4"/>
  <c r="AZ165" i="4"/>
  <c r="BA165" i="4" s="1"/>
  <c r="AZ164" i="4"/>
  <c r="BA164" i="4" s="1"/>
  <c r="BB164" i="4" s="1"/>
  <c r="AZ163" i="4"/>
  <c r="BA163" i="4" s="1"/>
  <c r="BB163" i="4" s="1"/>
  <c r="AZ162" i="4"/>
  <c r="AZ161" i="4"/>
  <c r="BA161" i="4" s="1"/>
  <c r="BB161" i="4" s="1"/>
  <c r="AZ160" i="4"/>
  <c r="AZ159" i="4"/>
  <c r="AZ155" i="4"/>
  <c r="AZ154" i="4"/>
  <c r="AZ153" i="4"/>
  <c r="BA153" i="4" s="1"/>
  <c r="AZ152" i="4"/>
  <c r="BA152" i="4" s="1"/>
  <c r="BB152" i="4" s="1"/>
  <c r="AZ151" i="4"/>
  <c r="BA151" i="4" s="1"/>
  <c r="BB151" i="4" s="1"/>
  <c r="AZ150" i="4"/>
  <c r="AZ149" i="4"/>
  <c r="BA149" i="4" s="1"/>
  <c r="BB149" i="4" s="1"/>
  <c r="AZ148" i="4"/>
  <c r="AZ147" i="4"/>
  <c r="AZ146" i="4"/>
  <c r="AZ145" i="4"/>
  <c r="BA145" i="4" s="1"/>
  <c r="AZ144" i="4"/>
  <c r="BA144" i="4" s="1"/>
  <c r="AZ140" i="4"/>
  <c r="BA140" i="4" s="1"/>
  <c r="BA141" i="4" s="1"/>
  <c r="BB141" i="4" s="1"/>
  <c r="AZ139" i="4"/>
  <c r="BA139" i="4" s="1"/>
  <c r="BB139" i="4" s="1"/>
  <c r="AZ138" i="4"/>
  <c r="AZ137" i="4"/>
  <c r="BA137" i="4" s="1"/>
  <c r="BB137" i="4" s="1"/>
  <c r="AZ136" i="4"/>
  <c r="AZ135" i="4"/>
  <c r="AZ134" i="4"/>
  <c r="BA134" i="4" s="1"/>
  <c r="AZ133" i="4"/>
  <c r="BA133" i="4" s="1"/>
  <c r="AZ132" i="4"/>
  <c r="BA132" i="4" s="1"/>
  <c r="BB132" i="4" s="1"/>
  <c r="AZ131" i="4"/>
  <c r="BA131" i="4" s="1"/>
  <c r="BB131" i="4" s="1"/>
  <c r="AZ130" i="4"/>
  <c r="AZ129" i="4"/>
  <c r="BA129" i="4" s="1"/>
  <c r="AZ125" i="4"/>
  <c r="BA125" i="4" s="1"/>
  <c r="AZ124" i="4"/>
  <c r="AZ123" i="4"/>
  <c r="AZ122" i="4"/>
  <c r="BA122" i="4" s="1"/>
  <c r="AZ121" i="4"/>
  <c r="BA121" i="4" s="1"/>
  <c r="AZ120" i="4"/>
  <c r="BA120" i="4" s="1"/>
  <c r="BB120" i="4" s="1"/>
  <c r="AZ119" i="4"/>
  <c r="BA119" i="4" s="1"/>
  <c r="BB119" i="4" s="1"/>
  <c r="AZ118" i="4"/>
  <c r="AZ117" i="4"/>
  <c r="BA117" i="4" s="1"/>
  <c r="BB117" i="4" s="1"/>
  <c r="AZ116" i="4"/>
  <c r="AZ115" i="4"/>
  <c r="AZ114" i="4"/>
  <c r="BA114" i="4" s="1"/>
  <c r="AZ110" i="4"/>
  <c r="BA110" i="4" s="1"/>
  <c r="BA111" i="4" s="1"/>
  <c r="BB111" i="4" s="1"/>
  <c r="AZ109" i="4"/>
  <c r="BA109" i="4" s="1"/>
  <c r="AZ108" i="4"/>
  <c r="BA108" i="4" s="1"/>
  <c r="BB108" i="4" s="1"/>
  <c r="AZ107" i="4"/>
  <c r="BA107" i="4" s="1"/>
  <c r="BB107" i="4" s="1"/>
  <c r="AZ106" i="4"/>
  <c r="AZ105" i="4"/>
  <c r="BA105" i="4" s="1"/>
  <c r="BB105" i="4" s="1"/>
  <c r="AZ104" i="4"/>
  <c r="AZ103" i="4"/>
  <c r="AZ102" i="4"/>
  <c r="BA102" i="4" s="1"/>
  <c r="AZ101" i="4"/>
  <c r="BA101" i="4" s="1"/>
  <c r="AZ100" i="4"/>
  <c r="BA100" i="4" s="1"/>
  <c r="AZ99" i="4"/>
  <c r="BA99" i="4" s="1"/>
  <c r="BB99" i="4" s="1"/>
  <c r="AZ95" i="4"/>
  <c r="BA95" i="4" s="1"/>
  <c r="BA96" i="4" s="1"/>
  <c r="BB96" i="4" s="1"/>
  <c r="AZ94" i="4"/>
  <c r="AZ93" i="4"/>
  <c r="BA93" i="4" s="1"/>
  <c r="BB93" i="4" s="1"/>
  <c r="AZ92" i="4"/>
  <c r="AZ91" i="4"/>
  <c r="AZ90" i="4"/>
  <c r="BA90" i="4" s="1"/>
  <c r="AZ89" i="4"/>
  <c r="BA89" i="4" s="1"/>
  <c r="AZ88" i="4"/>
  <c r="BA88" i="4" s="1"/>
  <c r="BB88" i="4" s="1"/>
  <c r="AZ87" i="4"/>
  <c r="BA87" i="4" s="1"/>
  <c r="BB87" i="4" s="1"/>
  <c r="AZ86" i="4"/>
  <c r="AZ85" i="4"/>
  <c r="BA85" i="4" s="1"/>
  <c r="BB85" i="4" s="1"/>
  <c r="AZ84" i="4"/>
  <c r="AZ80" i="4"/>
  <c r="AZ79" i="4"/>
  <c r="AZ78" i="4"/>
  <c r="BA78" i="4" s="1"/>
  <c r="AZ77" i="4"/>
  <c r="BA77" i="4" s="1"/>
  <c r="AZ76" i="4"/>
  <c r="BA76" i="4" s="1"/>
  <c r="BB76" i="4" s="1"/>
  <c r="AZ75" i="4"/>
  <c r="BA75" i="4" s="1"/>
  <c r="BB75" i="4" s="1"/>
  <c r="AZ74" i="4"/>
  <c r="AZ73" i="4"/>
  <c r="BA73" i="4" s="1"/>
  <c r="BB73" i="4" s="1"/>
  <c r="AZ72" i="4"/>
  <c r="AZ71" i="4"/>
  <c r="AZ70" i="4"/>
  <c r="BA70" i="4" s="1"/>
  <c r="AZ69" i="4"/>
  <c r="BA69" i="4" s="1"/>
  <c r="AZ65" i="4"/>
  <c r="BA65" i="4" s="1"/>
  <c r="BA66" i="4" s="1"/>
  <c r="BB66" i="4" s="1"/>
  <c r="AZ64" i="4"/>
  <c r="BA64" i="4" s="1"/>
  <c r="BB64" i="4" s="1"/>
  <c r="AZ63" i="4"/>
  <c r="BA63" i="4" s="1"/>
  <c r="BB63" i="4" s="1"/>
  <c r="AZ62" i="4"/>
  <c r="AZ61" i="4"/>
  <c r="BA61" i="4" s="1"/>
  <c r="BB61" i="4" s="1"/>
  <c r="AZ60" i="4"/>
  <c r="AZ59" i="4"/>
  <c r="AZ58" i="4"/>
  <c r="BA58" i="4" s="1"/>
  <c r="AZ57" i="4"/>
  <c r="BA57" i="4" s="1"/>
  <c r="AZ56" i="4"/>
  <c r="BA56" i="4" s="1"/>
  <c r="BB56" i="4" s="1"/>
  <c r="AZ55" i="4"/>
  <c r="BA55" i="4" s="1"/>
  <c r="BB55" i="4" s="1"/>
  <c r="AZ54" i="4"/>
  <c r="AZ50" i="4"/>
  <c r="AZ49" i="4"/>
  <c r="BA49" i="4" s="1"/>
  <c r="BB49" i="4" s="1"/>
  <c r="AZ48" i="4"/>
  <c r="AZ47" i="4"/>
  <c r="AZ46" i="4"/>
  <c r="BA46" i="4" s="1"/>
  <c r="AZ45" i="4"/>
  <c r="BA45" i="4" s="1"/>
  <c r="AZ44" i="4"/>
  <c r="BA44" i="4" s="1"/>
  <c r="BB44" i="4" s="1"/>
  <c r="AZ43" i="4"/>
  <c r="BA43" i="4" s="1"/>
  <c r="AZ42" i="4"/>
  <c r="AZ41" i="4"/>
  <c r="BA41" i="4" s="1"/>
  <c r="BB41" i="4" s="1"/>
  <c r="AZ40" i="4"/>
  <c r="AZ39" i="4"/>
  <c r="AZ35" i="4"/>
  <c r="AZ34" i="4"/>
  <c r="BA34" i="4" s="1"/>
  <c r="AZ33" i="4"/>
  <c r="AZ32" i="4"/>
  <c r="BA32" i="4" s="1"/>
  <c r="BB32" i="4" s="1"/>
  <c r="AZ31" i="4"/>
  <c r="AZ30" i="4"/>
  <c r="AZ29" i="4"/>
  <c r="BA29" i="4" s="1"/>
  <c r="BB29" i="4" s="1"/>
  <c r="AZ28" i="4"/>
  <c r="AZ27" i="4"/>
  <c r="AZ26" i="4"/>
  <c r="BA26" i="4" s="1"/>
  <c r="AZ25" i="4"/>
  <c r="AZ24" i="4"/>
  <c r="BA24" i="4" s="1"/>
  <c r="AU230" i="4"/>
  <c r="AU229" i="4"/>
  <c r="AU228" i="4"/>
  <c r="AV228" i="4" s="1"/>
  <c r="AW228" i="4" s="1"/>
  <c r="AU227" i="4"/>
  <c r="AV227" i="4" s="1"/>
  <c r="AU226" i="4"/>
  <c r="AV226" i="4" s="1"/>
  <c r="AU225" i="4"/>
  <c r="AV225" i="4" s="1"/>
  <c r="AW225" i="4" s="1"/>
  <c r="AU224" i="4"/>
  <c r="AV224" i="4" s="1"/>
  <c r="AW224" i="4" s="1"/>
  <c r="AU223" i="4"/>
  <c r="AU222" i="4"/>
  <c r="AU221" i="4"/>
  <c r="AU220" i="4"/>
  <c r="AV220" i="4" s="1"/>
  <c r="AW220" i="4" s="1"/>
  <c r="AU219" i="4"/>
  <c r="AV219" i="4" s="1"/>
  <c r="AU215" i="4"/>
  <c r="AV215" i="4" s="1"/>
  <c r="AV216" i="4" s="1"/>
  <c r="AW216" i="4" s="1"/>
  <c r="AU214" i="4"/>
  <c r="AV214" i="4" s="1"/>
  <c r="AU213" i="4"/>
  <c r="AV213" i="4" s="1"/>
  <c r="AW213" i="4" s="1"/>
  <c r="AU212" i="4"/>
  <c r="AV212" i="4" s="1"/>
  <c r="AW212" i="4" s="1"/>
  <c r="AU211" i="4"/>
  <c r="AU210" i="4"/>
  <c r="AU209" i="4"/>
  <c r="AU208" i="4"/>
  <c r="AV208" i="4" s="1"/>
  <c r="AW208" i="4" s="1"/>
  <c r="AU207" i="4"/>
  <c r="AV207" i="4" s="1"/>
  <c r="AU206" i="4"/>
  <c r="AV206" i="4" s="1"/>
  <c r="AU205" i="4"/>
  <c r="AV205" i="4" s="1"/>
  <c r="AW205" i="4" s="1"/>
  <c r="AU204" i="4"/>
  <c r="AV204" i="4" s="1"/>
  <c r="AU200" i="4"/>
  <c r="AV200" i="4" s="1"/>
  <c r="AU199" i="4"/>
  <c r="AU198" i="4"/>
  <c r="AU197" i="4"/>
  <c r="AU196" i="4"/>
  <c r="AV196" i="4" s="1"/>
  <c r="AW196" i="4" s="1"/>
  <c r="AU195" i="4"/>
  <c r="AV195" i="4" s="1"/>
  <c r="AU194" i="4"/>
  <c r="AV194" i="4" s="1"/>
  <c r="AU193" i="4"/>
  <c r="AV193" i="4" s="1"/>
  <c r="AW193" i="4" s="1"/>
  <c r="AU192" i="4"/>
  <c r="AV192" i="4" s="1"/>
  <c r="AW192" i="4" s="1"/>
  <c r="AU191" i="4"/>
  <c r="AU190" i="4"/>
  <c r="AU189" i="4"/>
  <c r="AU185" i="4"/>
  <c r="AU184" i="4"/>
  <c r="AV184" i="4" s="1"/>
  <c r="AW184" i="4" s="1"/>
  <c r="AU183" i="4"/>
  <c r="AV183" i="4" s="1"/>
  <c r="AU182" i="4"/>
  <c r="AV182" i="4" s="1"/>
  <c r="AU181" i="4"/>
  <c r="AV181" i="4" s="1"/>
  <c r="AW181" i="4" s="1"/>
  <c r="AU180" i="4"/>
  <c r="AV180" i="4" s="1"/>
  <c r="AW180" i="4" s="1"/>
  <c r="AU179" i="4"/>
  <c r="AU178" i="4"/>
  <c r="AU177" i="4"/>
  <c r="AU176" i="4"/>
  <c r="AV176" i="4" s="1"/>
  <c r="AU175" i="4"/>
  <c r="AV175" i="4" s="1"/>
  <c r="AU174" i="4"/>
  <c r="AV174" i="4" s="1"/>
  <c r="AU170" i="4"/>
  <c r="AV170" i="4" s="1"/>
  <c r="AV171" i="4" s="1"/>
  <c r="AW171" i="4" s="1"/>
  <c r="AU169" i="4"/>
  <c r="AV169" i="4" s="1"/>
  <c r="AW169" i="4" s="1"/>
  <c r="AU168" i="4"/>
  <c r="AV168" i="4" s="1"/>
  <c r="AW168" i="4" s="1"/>
  <c r="AU167" i="4"/>
  <c r="AU166" i="4"/>
  <c r="AU165" i="4"/>
  <c r="AU164" i="4"/>
  <c r="AV164" i="4" s="1"/>
  <c r="AW164" i="4" s="1"/>
  <c r="AU163" i="4"/>
  <c r="AV163" i="4" s="1"/>
  <c r="AW163" i="4" s="1"/>
  <c r="AU162" i="4"/>
  <c r="AV162" i="4" s="1"/>
  <c r="AU161" i="4"/>
  <c r="AV161" i="4" s="1"/>
  <c r="AW161" i="4" s="1"/>
  <c r="AU160" i="4"/>
  <c r="AV160" i="4" s="1"/>
  <c r="AW160" i="4" s="1"/>
  <c r="AU159" i="4"/>
  <c r="AU155" i="4"/>
  <c r="AU154" i="4"/>
  <c r="AU153" i="4"/>
  <c r="AU152" i="4"/>
  <c r="AV152" i="4" s="1"/>
  <c r="AW152" i="4" s="1"/>
  <c r="AU151" i="4"/>
  <c r="AV151" i="4" s="1"/>
  <c r="AW151" i="4" s="1"/>
  <c r="AU150" i="4"/>
  <c r="AV150" i="4" s="1"/>
  <c r="AU149" i="4"/>
  <c r="AV149" i="4" s="1"/>
  <c r="AW149" i="4" s="1"/>
  <c r="AU148" i="4"/>
  <c r="AV148" i="4" s="1"/>
  <c r="AW148" i="4" s="1"/>
  <c r="AU147" i="4"/>
  <c r="AU146" i="4"/>
  <c r="AU145" i="4"/>
  <c r="AU144" i="4"/>
  <c r="AV144" i="4" s="1"/>
  <c r="AU140" i="4"/>
  <c r="AV140" i="4" s="1"/>
  <c r="AV141" i="4" s="1"/>
  <c r="AW141" i="4" s="1"/>
  <c r="AU139" i="4"/>
  <c r="AV139" i="4" s="1"/>
  <c r="AW139" i="4" s="1"/>
  <c r="AU138" i="4"/>
  <c r="AV138" i="4" s="1"/>
  <c r="AU137" i="4"/>
  <c r="AV137" i="4" s="1"/>
  <c r="AW137" i="4" s="1"/>
  <c r="AU136" i="4"/>
  <c r="AV136" i="4" s="1"/>
  <c r="AW136" i="4" s="1"/>
  <c r="AU135" i="4"/>
  <c r="AU134" i="4"/>
  <c r="AU133" i="4"/>
  <c r="AU132" i="4"/>
  <c r="AV132" i="4" s="1"/>
  <c r="AW132" i="4" s="1"/>
  <c r="AU131" i="4"/>
  <c r="AV131" i="4" s="1"/>
  <c r="AW131" i="4" s="1"/>
  <c r="AU130" i="4"/>
  <c r="AV130" i="4" s="1"/>
  <c r="AU129" i="4"/>
  <c r="AV129" i="4" s="1"/>
  <c r="AU125" i="4"/>
  <c r="AV125" i="4" s="1"/>
  <c r="AU124" i="4"/>
  <c r="AV124" i="4" s="1"/>
  <c r="AW124" i="4" s="1"/>
  <c r="AU123" i="4"/>
  <c r="AU122" i="4"/>
  <c r="AU121" i="4"/>
  <c r="AU120" i="4"/>
  <c r="AV120" i="4" s="1"/>
  <c r="AW120" i="4" s="1"/>
  <c r="AU119" i="4"/>
  <c r="AV119" i="4" s="1"/>
  <c r="AW119" i="4" s="1"/>
  <c r="AU118" i="4"/>
  <c r="AV118" i="4" s="1"/>
  <c r="AU117" i="4"/>
  <c r="AV117" i="4" s="1"/>
  <c r="AW117" i="4" s="1"/>
  <c r="AU116" i="4"/>
  <c r="AV116" i="4" s="1"/>
  <c r="AW116" i="4" s="1"/>
  <c r="AU115" i="4"/>
  <c r="AU114" i="4"/>
  <c r="AU110" i="4"/>
  <c r="AU109" i="4"/>
  <c r="AU108" i="4"/>
  <c r="AV108" i="4" s="1"/>
  <c r="AW108" i="4" s="1"/>
  <c r="AU107" i="4"/>
  <c r="AV107" i="4" s="1"/>
  <c r="AW107" i="4" s="1"/>
  <c r="AU106" i="4"/>
  <c r="AV106" i="4" s="1"/>
  <c r="AU105" i="4"/>
  <c r="AV105" i="4" s="1"/>
  <c r="AW105" i="4" s="1"/>
  <c r="AU104" i="4"/>
  <c r="AV104" i="4" s="1"/>
  <c r="AW104" i="4" s="1"/>
  <c r="AU103" i="4"/>
  <c r="AU102" i="4"/>
  <c r="AU101" i="4"/>
  <c r="AU100" i="4"/>
  <c r="AV100" i="4" s="1"/>
  <c r="AW100" i="4" s="1"/>
  <c r="AU99" i="4"/>
  <c r="AV99" i="4" s="1"/>
  <c r="AW99" i="4" s="1"/>
  <c r="AU95" i="4"/>
  <c r="AV95" i="4" s="1"/>
  <c r="AV96" i="4" s="1"/>
  <c r="AW96" i="4" s="1"/>
  <c r="AU94" i="4"/>
  <c r="AV94" i="4" s="1"/>
  <c r="AU93" i="4"/>
  <c r="AV93" i="4" s="1"/>
  <c r="AW93" i="4" s="1"/>
  <c r="AU92" i="4"/>
  <c r="AV92" i="4" s="1"/>
  <c r="AW92" i="4" s="1"/>
  <c r="AU91" i="4"/>
  <c r="AU90" i="4"/>
  <c r="AU89" i="4"/>
  <c r="AU88" i="4"/>
  <c r="AV88" i="4" s="1"/>
  <c r="AW88" i="4" s="1"/>
  <c r="AU87" i="4"/>
  <c r="AV87" i="4" s="1"/>
  <c r="AW87" i="4" s="1"/>
  <c r="AU86" i="4"/>
  <c r="AV86" i="4" s="1"/>
  <c r="AU85" i="4"/>
  <c r="AV85" i="4" s="1"/>
  <c r="AW85" i="4" s="1"/>
  <c r="AU84" i="4"/>
  <c r="AV84" i="4" s="1"/>
  <c r="AU80" i="4"/>
  <c r="AV80" i="4" s="1"/>
  <c r="AU79" i="4"/>
  <c r="AU78" i="4"/>
  <c r="AU77" i="4"/>
  <c r="AU76" i="4"/>
  <c r="AV76" i="4" s="1"/>
  <c r="AW76" i="4" s="1"/>
  <c r="AU75" i="4"/>
  <c r="AV75" i="4" s="1"/>
  <c r="AW75" i="4" s="1"/>
  <c r="AU74" i="4"/>
  <c r="AV74" i="4" s="1"/>
  <c r="AU73" i="4"/>
  <c r="AV73" i="4" s="1"/>
  <c r="AW73" i="4" s="1"/>
  <c r="AU72" i="4"/>
  <c r="AV72" i="4" s="1"/>
  <c r="AW72" i="4" s="1"/>
  <c r="AU71" i="4"/>
  <c r="AU70" i="4"/>
  <c r="AV70" i="4" s="1"/>
  <c r="AU69" i="4"/>
  <c r="AU65" i="4"/>
  <c r="AU64" i="4"/>
  <c r="AV64" i="4" s="1"/>
  <c r="AW64" i="4" s="1"/>
  <c r="AU63" i="4"/>
  <c r="AV63" i="4" s="1"/>
  <c r="AW63" i="4" s="1"/>
  <c r="AU62" i="4"/>
  <c r="AU61" i="4"/>
  <c r="AV61" i="4" s="1"/>
  <c r="AW61" i="4" s="1"/>
  <c r="AU60" i="4"/>
  <c r="AV60" i="4" s="1"/>
  <c r="AW60" i="4" s="1"/>
  <c r="AU59" i="4"/>
  <c r="AU58" i="4"/>
  <c r="AV58" i="4" s="1"/>
  <c r="AU57" i="4"/>
  <c r="AU56" i="4"/>
  <c r="AV56" i="4" s="1"/>
  <c r="AU55" i="4"/>
  <c r="AV55" i="4" s="1"/>
  <c r="AW55" i="4" s="1"/>
  <c r="AU54" i="4"/>
  <c r="AU50" i="4"/>
  <c r="AV50" i="4" s="1"/>
  <c r="AV51" i="4" s="1"/>
  <c r="AW51" i="4" s="1"/>
  <c r="AU49" i="4"/>
  <c r="AV49" i="4" s="1"/>
  <c r="AW49" i="4" s="1"/>
  <c r="AU48" i="4"/>
  <c r="AV48" i="4" s="1"/>
  <c r="AW48" i="4" s="1"/>
  <c r="AU47" i="4"/>
  <c r="AU46" i="4"/>
  <c r="AV46" i="4" s="1"/>
  <c r="AU45" i="4"/>
  <c r="AU44" i="4"/>
  <c r="AV44" i="4" s="1"/>
  <c r="AW44" i="4" s="1"/>
  <c r="AU43" i="4"/>
  <c r="AV43" i="4" s="1"/>
  <c r="AW43" i="4" s="1"/>
  <c r="AU42" i="4"/>
  <c r="AV42" i="4" s="1"/>
  <c r="AU41" i="4"/>
  <c r="AV41" i="4" s="1"/>
  <c r="AW41" i="4" s="1"/>
  <c r="AU40" i="4"/>
  <c r="AV40" i="4" s="1"/>
  <c r="AW40" i="4" s="1"/>
  <c r="AU39" i="4"/>
  <c r="AU35" i="4"/>
  <c r="AU34" i="4"/>
  <c r="AU33" i="4"/>
  <c r="AU32" i="4"/>
  <c r="AV32" i="4" s="1"/>
  <c r="AW32" i="4" s="1"/>
  <c r="AU31" i="4"/>
  <c r="AV31" i="4" s="1"/>
  <c r="AW31" i="4" s="1"/>
  <c r="AU30" i="4"/>
  <c r="AV30" i="4" s="1"/>
  <c r="AU29" i="4"/>
  <c r="AV29" i="4" s="1"/>
  <c r="AW29" i="4" s="1"/>
  <c r="AU28" i="4"/>
  <c r="AU27" i="4"/>
  <c r="AU26" i="4"/>
  <c r="AU25" i="4"/>
  <c r="AU24" i="4"/>
  <c r="AV24" i="4" s="1"/>
  <c r="AP230" i="4"/>
  <c r="AP229" i="4"/>
  <c r="AP228" i="4"/>
  <c r="AQ228" i="4" s="1"/>
  <c r="AP227" i="4"/>
  <c r="AQ227" i="4" s="1"/>
  <c r="AR227" i="4" s="1"/>
  <c r="AP226" i="4"/>
  <c r="AQ226" i="4" s="1"/>
  <c r="AP225" i="4"/>
  <c r="AQ225" i="4" s="1"/>
  <c r="AR225" i="4" s="1"/>
  <c r="AP224" i="4"/>
  <c r="AQ224" i="4" s="1"/>
  <c r="AR224" i="4" s="1"/>
  <c r="AP223" i="4"/>
  <c r="AP222" i="4"/>
  <c r="AP221" i="4"/>
  <c r="AP220" i="4"/>
  <c r="AP219" i="4"/>
  <c r="AQ219" i="4" s="1"/>
  <c r="AR219" i="4" s="1"/>
  <c r="AP215" i="4"/>
  <c r="AQ215" i="4" s="1"/>
  <c r="AQ216" i="4" s="1"/>
  <c r="AR216" i="4" s="1"/>
  <c r="AP214" i="4"/>
  <c r="AQ214" i="4" s="1"/>
  <c r="AP213" i="4"/>
  <c r="AQ213" i="4" s="1"/>
  <c r="AR213" i="4" s="1"/>
  <c r="AP212" i="4"/>
  <c r="AQ212" i="4" s="1"/>
  <c r="AR212" i="4" s="1"/>
  <c r="AP211" i="4"/>
  <c r="AP210" i="4"/>
  <c r="AP209" i="4"/>
  <c r="AP208" i="4"/>
  <c r="AQ208" i="4" s="1"/>
  <c r="AP207" i="4"/>
  <c r="AQ207" i="4" s="1"/>
  <c r="AR207" i="4" s="1"/>
  <c r="AP206" i="4"/>
  <c r="AP205" i="4"/>
  <c r="AQ205" i="4" s="1"/>
  <c r="AR205" i="4" s="1"/>
  <c r="AP204" i="4"/>
  <c r="AQ204" i="4" s="1"/>
  <c r="AP200" i="4"/>
  <c r="AQ200" i="4" s="1"/>
  <c r="AP199" i="4"/>
  <c r="AP198" i="4"/>
  <c r="AP197" i="4"/>
  <c r="AP196" i="4"/>
  <c r="AQ196" i="4" s="1"/>
  <c r="AP195" i="4"/>
  <c r="AQ195" i="4" s="1"/>
  <c r="AR195" i="4" s="1"/>
  <c r="AP194" i="4"/>
  <c r="AQ194" i="4" s="1"/>
  <c r="AP193" i="4"/>
  <c r="AQ193" i="4" s="1"/>
  <c r="AR193" i="4" s="1"/>
  <c r="AP192" i="4"/>
  <c r="AQ192" i="4" s="1"/>
  <c r="AR192" i="4" s="1"/>
  <c r="AP191" i="4"/>
  <c r="AP190" i="4"/>
  <c r="AP189" i="4"/>
  <c r="AP185" i="4"/>
  <c r="AP184" i="4"/>
  <c r="AQ184" i="4" s="1"/>
  <c r="AP183" i="4"/>
  <c r="AQ183" i="4" s="1"/>
  <c r="AR183" i="4" s="1"/>
  <c r="AP182" i="4"/>
  <c r="AQ182" i="4" s="1"/>
  <c r="AP181" i="4"/>
  <c r="AQ181" i="4" s="1"/>
  <c r="AR181" i="4" s="1"/>
  <c r="AP180" i="4"/>
  <c r="AQ180" i="4" s="1"/>
  <c r="AR180" i="4" s="1"/>
  <c r="AP179" i="4"/>
  <c r="AP178" i="4"/>
  <c r="AP177" i="4"/>
  <c r="AP176" i="4"/>
  <c r="AP175" i="4"/>
  <c r="AQ175" i="4" s="1"/>
  <c r="AR175" i="4" s="1"/>
  <c r="AP174" i="4"/>
  <c r="AQ174" i="4" s="1"/>
  <c r="AP170" i="4"/>
  <c r="AQ170" i="4" s="1"/>
  <c r="AQ171" i="4" s="1"/>
  <c r="AR171" i="4" s="1"/>
  <c r="AP169" i="4"/>
  <c r="AQ169" i="4" s="1"/>
  <c r="AR169" i="4" s="1"/>
  <c r="AP168" i="4"/>
  <c r="AQ168" i="4" s="1"/>
  <c r="AR168" i="4" s="1"/>
  <c r="AP167" i="4"/>
  <c r="AP166" i="4"/>
  <c r="AP165" i="4"/>
  <c r="AP164" i="4"/>
  <c r="AQ164" i="4" s="1"/>
  <c r="AP163" i="4"/>
  <c r="AQ163" i="4" s="1"/>
  <c r="AR163" i="4" s="1"/>
  <c r="AP162" i="4"/>
  <c r="AQ162" i="4" s="1"/>
  <c r="AP161" i="4"/>
  <c r="AQ161" i="4" s="1"/>
  <c r="AR161" i="4" s="1"/>
  <c r="AP160" i="4"/>
  <c r="AQ160" i="4" s="1"/>
  <c r="AR160" i="4" s="1"/>
  <c r="AP159" i="4"/>
  <c r="AP155" i="4"/>
  <c r="AP154" i="4"/>
  <c r="AP153" i="4"/>
  <c r="AP152" i="4"/>
  <c r="AQ152" i="4" s="1"/>
  <c r="AP151" i="4"/>
  <c r="AQ151" i="4" s="1"/>
  <c r="AR151" i="4" s="1"/>
  <c r="AP150" i="4"/>
  <c r="AQ150" i="4" s="1"/>
  <c r="AP149" i="4"/>
  <c r="AQ149" i="4" s="1"/>
  <c r="AR149" i="4" s="1"/>
  <c r="AP148" i="4"/>
  <c r="AQ148" i="4" s="1"/>
  <c r="AR148" i="4" s="1"/>
  <c r="AP147" i="4"/>
  <c r="AP146" i="4"/>
  <c r="AP145" i="4"/>
  <c r="AP144" i="4"/>
  <c r="AP140" i="4"/>
  <c r="AQ140" i="4" s="1"/>
  <c r="AQ141" i="4" s="1"/>
  <c r="AR141" i="4" s="1"/>
  <c r="AP139" i="4"/>
  <c r="AQ139" i="4" s="1"/>
  <c r="AR139" i="4" s="1"/>
  <c r="AQ138" i="4"/>
  <c r="AP138" i="4"/>
  <c r="AP137" i="4"/>
  <c r="AQ137" i="4" s="1"/>
  <c r="AR137" i="4" s="1"/>
  <c r="AP136" i="4"/>
  <c r="AQ136" i="4" s="1"/>
  <c r="AR136" i="4" s="1"/>
  <c r="AP135" i="4"/>
  <c r="AP134" i="4"/>
  <c r="AP133" i="4"/>
  <c r="AP132" i="4"/>
  <c r="AQ132" i="4" s="1"/>
  <c r="AP131" i="4"/>
  <c r="AQ131" i="4" s="1"/>
  <c r="AR131" i="4" s="1"/>
  <c r="AP130" i="4"/>
  <c r="AQ130" i="4" s="1"/>
  <c r="AP129" i="4"/>
  <c r="AQ129" i="4" s="1"/>
  <c r="AR129" i="4" s="1"/>
  <c r="AP125" i="4"/>
  <c r="AQ125" i="4" s="1"/>
  <c r="AQ126" i="4" s="1"/>
  <c r="AR126" i="4" s="1"/>
  <c r="AP124" i="4"/>
  <c r="AQ124" i="4" s="1"/>
  <c r="AR124" i="4" s="1"/>
  <c r="AP123" i="4"/>
  <c r="AP122" i="4"/>
  <c r="AP121" i="4"/>
  <c r="AQ120" i="4"/>
  <c r="AP120" i="4"/>
  <c r="AP119" i="4"/>
  <c r="AQ119" i="4" s="1"/>
  <c r="AR119" i="4" s="1"/>
  <c r="AP118" i="4"/>
  <c r="AQ118" i="4" s="1"/>
  <c r="AP117" i="4"/>
  <c r="AQ117" i="4" s="1"/>
  <c r="AR117" i="4" s="1"/>
  <c r="AP116" i="4"/>
  <c r="AQ116" i="4" s="1"/>
  <c r="AR116" i="4" s="1"/>
  <c r="AP115" i="4"/>
  <c r="AP114" i="4"/>
  <c r="AQ114" i="4" s="1"/>
  <c r="AP110" i="4"/>
  <c r="AP109" i="4"/>
  <c r="AP108" i="4"/>
  <c r="AQ108" i="4" s="1"/>
  <c r="AP107" i="4"/>
  <c r="AQ107" i="4" s="1"/>
  <c r="AR107" i="4" s="1"/>
  <c r="AP106" i="4"/>
  <c r="AQ106" i="4" s="1"/>
  <c r="AR106" i="4" s="1"/>
  <c r="AP105" i="4"/>
  <c r="AQ105" i="4" s="1"/>
  <c r="AR105" i="4" s="1"/>
  <c r="AP104" i="4"/>
  <c r="AQ104" i="4" s="1"/>
  <c r="AR104" i="4" s="1"/>
  <c r="AP103" i="4"/>
  <c r="AP102" i="4"/>
  <c r="AP101" i="4"/>
  <c r="AP100" i="4"/>
  <c r="AP99" i="4"/>
  <c r="AQ99" i="4" s="1"/>
  <c r="AR99" i="4" s="1"/>
  <c r="AP95" i="4"/>
  <c r="AQ95" i="4" s="1"/>
  <c r="AQ96" i="4" s="1"/>
  <c r="AR96" i="4" s="1"/>
  <c r="AP94" i="4"/>
  <c r="AQ94" i="4" s="1"/>
  <c r="AP93" i="4"/>
  <c r="AQ93" i="4" s="1"/>
  <c r="AR93" i="4" s="1"/>
  <c r="AP92" i="4"/>
  <c r="AQ92" i="4" s="1"/>
  <c r="AR92" i="4" s="1"/>
  <c r="AP91" i="4"/>
  <c r="AP90" i="4"/>
  <c r="AP89" i="4"/>
  <c r="AP88" i="4"/>
  <c r="AQ88" i="4" s="1"/>
  <c r="AP87" i="4"/>
  <c r="AQ87" i="4" s="1"/>
  <c r="AR87" i="4" s="1"/>
  <c r="AP86" i="4"/>
  <c r="AQ86" i="4" s="1"/>
  <c r="AP85" i="4"/>
  <c r="AQ85" i="4" s="1"/>
  <c r="AR85" i="4" s="1"/>
  <c r="AP84" i="4"/>
  <c r="AQ84" i="4" s="1"/>
  <c r="AP80" i="4"/>
  <c r="AQ80" i="4" s="1"/>
  <c r="AP79" i="4"/>
  <c r="AP78" i="4"/>
  <c r="AP77" i="4"/>
  <c r="AP76" i="4"/>
  <c r="AQ76" i="4" s="1"/>
  <c r="AP75" i="4"/>
  <c r="AQ75" i="4" s="1"/>
  <c r="AR75" i="4" s="1"/>
  <c r="AP74" i="4"/>
  <c r="AQ74" i="4" s="1"/>
  <c r="AR74" i="4" s="1"/>
  <c r="AP73" i="4"/>
  <c r="AQ73" i="4" s="1"/>
  <c r="AR73" i="4" s="1"/>
  <c r="AP72" i="4"/>
  <c r="AQ72" i="4" s="1"/>
  <c r="AR72" i="4" s="1"/>
  <c r="AP71" i="4"/>
  <c r="AP70" i="4"/>
  <c r="AP69" i="4"/>
  <c r="AP65" i="4"/>
  <c r="AP64" i="4"/>
  <c r="AQ64" i="4" s="1"/>
  <c r="AP63" i="4"/>
  <c r="AQ63" i="4" s="1"/>
  <c r="AR63" i="4" s="1"/>
  <c r="AP62" i="4"/>
  <c r="AQ62" i="4" s="1"/>
  <c r="AP61" i="4"/>
  <c r="AQ61" i="4" s="1"/>
  <c r="AR61" i="4" s="1"/>
  <c r="AP60" i="4"/>
  <c r="AQ60" i="4" s="1"/>
  <c r="AR60" i="4" s="1"/>
  <c r="AP59" i="4"/>
  <c r="AP58" i="4"/>
  <c r="AP57" i="4"/>
  <c r="AP56" i="4"/>
  <c r="AP55" i="4"/>
  <c r="AQ55" i="4" s="1"/>
  <c r="AR55" i="4" s="1"/>
  <c r="AP54" i="4"/>
  <c r="AQ54" i="4" s="1"/>
  <c r="AR54" i="4" s="1"/>
  <c r="AP50" i="4"/>
  <c r="AQ50" i="4" s="1"/>
  <c r="AQ51" i="4" s="1"/>
  <c r="AR51" i="4" s="1"/>
  <c r="AP49" i="4"/>
  <c r="AQ49" i="4" s="1"/>
  <c r="AR49" i="4" s="1"/>
  <c r="AP48" i="4"/>
  <c r="AQ48" i="4" s="1"/>
  <c r="AR48" i="4" s="1"/>
  <c r="AP47" i="4"/>
  <c r="AP46" i="4"/>
  <c r="AP45" i="4"/>
  <c r="AP44" i="4"/>
  <c r="AQ44" i="4" s="1"/>
  <c r="AP43" i="4"/>
  <c r="AQ43" i="4" s="1"/>
  <c r="AR43" i="4" s="1"/>
  <c r="AP42" i="4"/>
  <c r="AP41" i="4"/>
  <c r="AQ41" i="4" s="1"/>
  <c r="AR41" i="4" s="1"/>
  <c r="AP40" i="4"/>
  <c r="AQ40" i="4" s="1"/>
  <c r="AR40" i="4" s="1"/>
  <c r="AP39" i="4"/>
  <c r="AP35" i="4"/>
  <c r="AP34" i="4"/>
  <c r="AP33" i="4"/>
  <c r="AP32" i="4"/>
  <c r="AP31" i="4"/>
  <c r="AP30" i="4"/>
  <c r="AQ30" i="4" s="1"/>
  <c r="AR30" i="4" s="1"/>
  <c r="AP29" i="4"/>
  <c r="AQ29" i="4" s="1"/>
  <c r="AR29" i="4" s="1"/>
  <c r="AP28" i="4"/>
  <c r="AQ28" i="4" s="1"/>
  <c r="AR28" i="4" s="1"/>
  <c r="AP27" i="4"/>
  <c r="AP26" i="4"/>
  <c r="AQ26" i="4" s="1"/>
  <c r="AP25" i="4"/>
  <c r="AP24" i="4"/>
  <c r="AK230" i="4"/>
  <c r="AK229" i="4"/>
  <c r="AK228" i="4"/>
  <c r="AL228" i="4" s="1"/>
  <c r="AM228" i="4" s="1"/>
  <c r="AK227" i="4"/>
  <c r="AK226" i="4"/>
  <c r="AL226" i="4" s="1"/>
  <c r="AM226" i="4" s="1"/>
  <c r="AK225" i="4"/>
  <c r="AL225" i="4" s="1"/>
  <c r="AM225" i="4" s="1"/>
  <c r="AK224" i="4"/>
  <c r="AK223" i="4"/>
  <c r="AL223" i="4" s="1"/>
  <c r="AM223" i="4" s="1"/>
  <c r="AK222" i="4"/>
  <c r="AK221" i="4"/>
  <c r="AK220" i="4"/>
  <c r="AL220" i="4" s="1"/>
  <c r="AK219" i="4"/>
  <c r="AL219" i="4" s="1"/>
  <c r="AK215" i="4"/>
  <c r="AL215" i="4" s="1"/>
  <c r="AL216" i="4" s="1"/>
  <c r="AM216" i="4" s="1"/>
  <c r="AK214" i="4"/>
  <c r="AL214" i="4" s="1"/>
  <c r="AM214" i="4" s="1"/>
  <c r="AK213" i="4"/>
  <c r="AL213" i="4" s="1"/>
  <c r="AM213" i="4" s="1"/>
  <c r="AK212" i="4"/>
  <c r="AK211" i="4"/>
  <c r="AL211" i="4" s="1"/>
  <c r="AM211" i="4" s="1"/>
  <c r="AK210" i="4"/>
  <c r="AK209" i="4"/>
  <c r="AK208" i="4"/>
  <c r="AL208" i="4" s="1"/>
  <c r="AM208" i="4" s="1"/>
  <c r="AK207" i="4"/>
  <c r="AL207" i="4" s="1"/>
  <c r="AK206" i="4"/>
  <c r="AL206" i="4" s="1"/>
  <c r="AM206" i="4" s="1"/>
  <c r="AK205" i="4"/>
  <c r="AL205" i="4" s="1"/>
  <c r="AM205" i="4" s="1"/>
  <c r="AK204" i="4"/>
  <c r="AK200" i="4"/>
  <c r="AK199" i="4"/>
  <c r="AL199" i="4" s="1"/>
  <c r="AM199" i="4" s="1"/>
  <c r="AK198" i="4"/>
  <c r="AK197" i="4"/>
  <c r="AK196" i="4"/>
  <c r="AL196" i="4" s="1"/>
  <c r="AM196" i="4" s="1"/>
  <c r="AK195" i="4"/>
  <c r="AK194" i="4"/>
  <c r="AL194" i="4" s="1"/>
  <c r="AM194" i="4" s="1"/>
  <c r="AK193" i="4"/>
  <c r="AL193" i="4" s="1"/>
  <c r="AM193" i="4" s="1"/>
  <c r="AK192" i="4"/>
  <c r="AK191" i="4"/>
  <c r="AL191" i="4" s="1"/>
  <c r="AM191" i="4" s="1"/>
  <c r="AK190" i="4"/>
  <c r="AK189" i="4"/>
  <c r="AK185" i="4"/>
  <c r="AK184" i="4"/>
  <c r="AL184" i="4" s="1"/>
  <c r="AM184" i="4" s="1"/>
  <c r="AK183" i="4"/>
  <c r="AL183" i="4" s="1"/>
  <c r="AK182" i="4"/>
  <c r="AL182" i="4" s="1"/>
  <c r="AM182" i="4" s="1"/>
  <c r="AK181" i="4"/>
  <c r="AL181" i="4" s="1"/>
  <c r="AM181" i="4" s="1"/>
  <c r="AK180" i="4"/>
  <c r="AK179" i="4"/>
  <c r="AL179" i="4" s="1"/>
  <c r="AM179" i="4" s="1"/>
  <c r="AK178" i="4"/>
  <c r="AK177" i="4"/>
  <c r="AK176" i="4"/>
  <c r="AL176" i="4" s="1"/>
  <c r="AM176" i="4" s="1"/>
  <c r="AK175" i="4"/>
  <c r="AL175" i="4" s="1"/>
  <c r="AK174" i="4"/>
  <c r="AK170" i="4"/>
  <c r="AL170" i="4" s="1"/>
  <c r="AL171" i="4" s="1"/>
  <c r="AM171" i="4" s="1"/>
  <c r="AK169" i="4"/>
  <c r="AL169" i="4" s="1"/>
  <c r="AM169" i="4" s="1"/>
  <c r="AK168" i="4"/>
  <c r="AK167" i="4"/>
  <c r="AL167" i="4" s="1"/>
  <c r="AM167" i="4" s="1"/>
  <c r="AK166" i="4"/>
  <c r="AL166" i="4" s="1"/>
  <c r="AK165" i="4"/>
  <c r="AK164" i="4"/>
  <c r="AL164" i="4" s="1"/>
  <c r="AM164" i="4" s="1"/>
  <c r="AK163" i="4"/>
  <c r="AL163" i="4" s="1"/>
  <c r="AM163" i="4" s="1"/>
  <c r="AK162" i="4"/>
  <c r="AL162" i="4" s="1"/>
  <c r="AM162" i="4" s="1"/>
  <c r="AK161" i="4"/>
  <c r="AL161" i="4" s="1"/>
  <c r="AM161" i="4" s="1"/>
  <c r="AK160" i="4"/>
  <c r="AK159" i="4"/>
  <c r="AK155" i="4"/>
  <c r="AL155" i="4" s="1"/>
  <c r="AK154" i="4"/>
  <c r="AL154" i="4" s="1"/>
  <c r="AK153" i="4"/>
  <c r="AK152" i="4"/>
  <c r="AL152" i="4" s="1"/>
  <c r="AM152" i="4" s="1"/>
  <c r="AK151" i="4"/>
  <c r="AL151" i="4" s="1"/>
  <c r="AM151" i="4" s="1"/>
  <c r="AK150" i="4"/>
  <c r="AL150" i="4" s="1"/>
  <c r="AM150" i="4" s="1"/>
  <c r="AK149" i="4"/>
  <c r="AL149" i="4" s="1"/>
  <c r="AM149" i="4" s="1"/>
  <c r="AK148" i="4"/>
  <c r="AK147" i="4"/>
  <c r="AL147" i="4" s="1"/>
  <c r="AM147" i="4" s="1"/>
  <c r="AK146" i="4"/>
  <c r="AL146" i="4" s="1"/>
  <c r="AK145" i="4"/>
  <c r="AK144" i="4"/>
  <c r="AL144" i="4" s="1"/>
  <c r="AK140" i="4"/>
  <c r="AL140" i="4" s="1"/>
  <c r="AM140" i="4" s="1"/>
  <c r="AK139" i="4"/>
  <c r="AL139" i="4" s="1"/>
  <c r="AM139" i="4" s="1"/>
  <c r="AK138" i="4"/>
  <c r="AL138" i="4" s="1"/>
  <c r="AM138" i="4" s="1"/>
  <c r="AK137" i="4"/>
  <c r="AL137" i="4" s="1"/>
  <c r="AM137" i="4" s="1"/>
  <c r="AK136" i="4"/>
  <c r="AK135" i="4"/>
  <c r="AL135" i="4" s="1"/>
  <c r="AM135" i="4" s="1"/>
  <c r="AK134" i="4"/>
  <c r="AL134" i="4" s="1"/>
  <c r="AK133" i="4"/>
  <c r="AL132" i="4"/>
  <c r="AM132" i="4" s="1"/>
  <c r="AK132" i="4"/>
  <c r="AK131" i="4"/>
  <c r="AL131" i="4" s="1"/>
  <c r="AM131" i="4" s="1"/>
  <c r="AK130" i="4"/>
  <c r="AL130" i="4" s="1"/>
  <c r="AM130" i="4" s="1"/>
  <c r="AK129" i="4"/>
  <c r="AL129" i="4" s="1"/>
  <c r="AK125" i="4"/>
  <c r="AL125" i="4" s="1"/>
  <c r="AK124" i="4"/>
  <c r="AK123" i="4"/>
  <c r="AL123" i="4" s="1"/>
  <c r="AM123" i="4" s="1"/>
  <c r="AK122" i="4"/>
  <c r="AL122" i="4" s="1"/>
  <c r="AK121" i="4"/>
  <c r="AK120" i="4"/>
  <c r="AL120" i="4" s="1"/>
  <c r="AM120" i="4" s="1"/>
  <c r="AK119" i="4"/>
  <c r="AL119" i="4" s="1"/>
  <c r="AM119" i="4" s="1"/>
  <c r="AK118" i="4"/>
  <c r="AL118" i="4" s="1"/>
  <c r="AM118" i="4" s="1"/>
  <c r="AK117" i="4"/>
  <c r="AL117" i="4" s="1"/>
  <c r="AM117" i="4" s="1"/>
  <c r="AK116" i="4"/>
  <c r="AL116" i="4" s="1"/>
  <c r="AM116" i="4" s="1"/>
  <c r="AK115" i="4"/>
  <c r="AL115" i="4" s="1"/>
  <c r="AM115" i="4" s="1"/>
  <c r="AK114" i="4"/>
  <c r="AK110" i="4"/>
  <c r="AK109" i="4"/>
  <c r="AK108" i="4"/>
  <c r="AL108" i="4" s="1"/>
  <c r="AM108" i="4" s="1"/>
  <c r="AK107" i="4"/>
  <c r="AL107" i="4" s="1"/>
  <c r="AM107" i="4" s="1"/>
  <c r="AK106" i="4"/>
  <c r="AL106" i="4" s="1"/>
  <c r="AM106" i="4" s="1"/>
  <c r="AK105" i="4"/>
  <c r="AL105" i="4" s="1"/>
  <c r="AM105" i="4" s="1"/>
  <c r="AK104" i="4"/>
  <c r="AL104" i="4" s="1"/>
  <c r="AM104" i="4" s="1"/>
  <c r="AK103" i="4"/>
  <c r="AL103" i="4" s="1"/>
  <c r="AM103" i="4" s="1"/>
  <c r="AK102" i="4"/>
  <c r="AK101" i="4"/>
  <c r="AK100" i="4"/>
  <c r="AL100" i="4" s="1"/>
  <c r="AM100" i="4" s="1"/>
  <c r="AK99" i="4"/>
  <c r="AL99" i="4" s="1"/>
  <c r="AM99" i="4" s="1"/>
  <c r="AK95" i="4"/>
  <c r="AL95" i="4" s="1"/>
  <c r="AL96" i="4" s="1"/>
  <c r="AM96" i="4" s="1"/>
  <c r="AK94" i="4"/>
  <c r="AL94" i="4" s="1"/>
  <c r="AM94" i="4" s="1"/>
  <c r="AK93" i="4"/>
  <c r="AL93" i="4" s="1"/>
  <c r="AM93" i="4" s="1"/>
  <c r="AK92" i="4"/>
  <c r="AL92" i="4" s="1"/>
  <c r="AM92" i="4" s="1"/>
  <c r="AK91" i="4"/>
  <c r="AL91" i="4" s="1"/>
  <c r="AM91" i="4" s="1"/>
  <c r="AK90" i="4"/>
  <c r="AK89" i="4"/>
  <c r="AK88" i="4"/>
  <c r="AL88" i="4" s="1"/>
  <c r="AM88" i="4" s="1"/>
  <c r="AK87" i="4"/>
  <c r="AL87" i="4" s="1"/>
  <c r="AM87" i="4" s="1"/>
  <c r="AK86" i="4"/>
  <c r="AL86" i="4" s="1"/>
  <c r="AM86" i="4" s="1"/>
  <c r="AK85" i="4"/>
  <c r="AL85" i="4" s="1"/>
  <c r="AM85" i="4" s="1"/>
  <c r="AK84" i="4"/>
  <c r="AL84" i="4" s="1"/>
  <c r="AK80" i="4"/>
  <c r="AL80" i="4" s="1"/>
  <c r="AK79" i="4"/>
  <c r="AL79" i="4" s="1"/>
  <c r="AM79" i="4" s="1"/>
  <c r="AK78" i="4"/>
  <c r="AK77" i="4"/>
  <c r="AK76" i="4"/>
  <c r="AL76" i="4" s="1"/>
  <c r="AM76" i="4" s="1"/>
  <c r="AK75" i="4"/>
  <c r="AL75" i="4" s="1"/>
  <c r="AM75" i="4" s="1"/>
  <c r="AK74" i="4"/>
  <c r="AL74" i="4" s="1"/>
  <c r="AM74" i="4" s="1"/>
  <c r="AK73" i="4"/>
  <c r="AL73" i="4" s="1"/>
  <c r="AM73" i="4" s="1"/>
  <c r="AK72" i="4"/>
  <c r="AL72" i="4" s="1"/>
  <c r="AM72" i="4" s="1"/>
  <c r="AK71" i="4"/>
  <c r="AL71" i="4" s="1"/>
  <c r="AM71" i="4" s="1"/>
  <c r="AK70" i="4"/>
  <c r="AK69" i="4"/>
  <c r="AK65" i="4"/>
  <c r="AK64" i="4"/>
  <c r="AL64" i="4" s="1"/>
  <c r="AM64" i="4" s="1"/>
  <c r="AK63" i="4"/>
  <c r="AL63" i="4" s="1"/>
  <c r="AM63" i="4" s="1"/>
  <c r="AK62" i="4"/>
  <c r="AL62" i="4" s="1"/>
  <c r="AM62" i="4" s="1"/>
  <c r="AK61" i="4"/>
  <c r="AL61" i="4" s="1"/>
  <c r="AM61" i="4" s="1"/>
  <c r="AK60" i="4"/>
  <c r="AL60" i="4" s="1"/>
  <c r="AM60" i="4" s="1"/>
  <c r="AK59" i="4"/>
  <c r="AL59" i="4" s="1"/>
  <c r="AM59" i="4" s="1"/>
  <c r="AK58" i="4"/>
  <c r="AK57" i="4"/>
  <c r="AK56" i="4"/>
  <c r="AL56" i="4" s="1"/>
  <c r="AK55" i="4"/>
  <c r="AL55" i="4" s="1"/>
  <c r="AM55" i="4" s="1"/>
  <c r="AK54" i="4"/>
  <c r="AK50" i="4"/>
  <c r="AL50" i="4" s="1"/>
  <c r="AL51" i="4" s="1"/>
  <c r="AM51" i="4" s="1"/>
  <c r="AK49" i="4"/>
  <c r="AL49" i="4" s="1"/>
  <c r="AM49" i="4" s="1"/>
  <c r="AK48" i="4"/>
  <c r="AL48" i="4" s="1"/>
  <c r="AM48" i="4" s="1"/>
  <c r="AK47" i="4"/>
  <c r="AL47" i="4" s="1"/>
  <c r="AM47" i="4" s="1"/>
  <c r="AK46" i="4"/>
  <c r="AK45" i="4"/>
  <c r="AK44" i="4"/>
  <c r="AL44" i="4" s="1"/>
  <c r="AM44" i="4" s="1"/>
  <c r="AK43" i="4"/>
  <c r="AL43" i="4" s="1"/>
  <c r="AM43" i="4" s="1"/>
  <c r="AK42" i="4"/>
  <c r="AL42" i="4" s="1"/>
  <c r="AM42" i="4" s="1"/>
  <c r="AK41" i="4"/>
  <c r="AL41" i="4" s="1"/>
  <c r="AM41" i="4" s="1"/>
  <c r="AK40" i="4"/>
  <c r="AL40" i="4" s="1"/>
  <c r="AM40" i="4" s="1"/>
  <c r="AK39" i="4"/>
  <c r="AK35" i="4"/>
  <c r="AL35" i="4" s="1"/>
  <c r="AK34" i="4"/>
  <c r="AK33" i="4"/>
  <c r="AK32" i="4"/>
  <c r="AK31" i="4"/>
  <c r="AL31" i="4" s="1"/>
  <c r="AM31" i="4" s="1"/>
  <c r="AK30" i="4"/>
  <c r="AL30" i="4" s="1"/>
  <c r="AM30" i="4" s="1"/>
  <c r="AK29" i="4"/>
  <c r="AL29" i="4" s="1"/>
  <c r="AM29" i="4" s="1"/>
  <c r="AK28" i="4"/>
  <c r="AL28" i="4" s="1"/>
  <c r="AM28" i="4" s="1"/>
  <c r="AK27" i="4"/>
  <c r="AL27" i="4" s="1"/>
  <c r="AM27" i="4" s="1"/>
  <c r="AK26" i="4"/>
  <c r="AK25" i="4"/>
  <c r="AK24" i="4"/>
  <c r="AL24" i="4" s="1"/>
  <c r="AF230" i="4"/>
  <c r="AG230" i="4" s="1"/>
  <c r="AH230" i="4" s="1"/>
  <c r="AF229" i="4"/>
  <c r="AF228" i="4"/>
  <c r="AG228" i="4" s="1"/>
  <c r="AF227" i="4"/>
  <c r="AG227" i="4" s="1"/>
  <c r="AH227" i="4" s="1"/>
  <c r="AF226" i="4"/>
  <c r="AG226" i="4" s="1"/>
  <c r="AH226" i="4" s="1"/>
  <c r="AF225" i="4"/>
  <c r="AG225" i="4" s="1"/>
  <c r="AH225" i="4" s="1"/>
  <c r="AF224" i="4"/>
  <c r="AF223" i="4"/>
  <c r="AF222" i="4"/>
  <c r="AG222" i="4" s="1"/>
  <c r="AH222" i="4" s="1"/>
  <c r="AF221" i="4"/>
  <c r="AF220" i="4"/>
  <c r="AG220" i="4" s="1"/>
  <c r="AF219" i="4"/>
  <c r="AG219" i="4" s="1"/>
  <c r="AF215" i="4"/>
  <c r="AG215" i="4" s="1"/>
  <c r="AF214" i="4"/>
  <c r="AG214" i="4" s="1"/>
  <c r="AH214" i="4" s="1"/>
  <c r="AF213" i="4"/>
  <c r="AG213" i="4" s="1"/>
  <c r="AH213" i="4" s="1"/>
  <c r="AF212" i="4"/>
  <c r="AF211" i="4"/>
  <c r="AF210" i="4"/>
  <c r="AG210" i="4" s="1"/>
  <c r="AH210" i="4" s="1"/>
  <c r="AF209" i="4"/>
  <c r="AG209" i="4" s="1"/>
  <c r="AF208" i="4"/>
  <c r="AF207" i="4"/>
  <c r="AG207" i="4" s="1"/>
  <c r="AH207" i="4" s="1"/>
  <c r="AF206" i="4"/>
  <c r="AG206" i="4" s="1"/>
  <c r="AH206" i="4" s="1"/>
  <c r="AF205" i="4"/>
  <c r="AG205" i="4" s="1"/>
  <c r="AH205" i="4" s="1"/>
  <c r="AF204" i="4"/>
  <c r="AF200" i="4"/>
  <c r="AF199" i="4"/>
  <c r="AF198" i="4"/>
  <c r="AG198" i="4" s="1"/>
  <c r="AH198" i="4" s="1"/>
  <c r="AF197" i="4"/>
  <c r="AG197" i="4" s="1"/>
  <c r="AF196" i="4"/>
  <c r="AG196" i="4" s="1"/>
  <c r="AF195" i="4"/>
  <c r="AG195" i="4" s="1"/>
  <c r="AH195" i="4" s="1"/>
  <c r="AF194" i="4"/>
  <c r="AG194" i="4" s="1"/>
  <c r="AH194" i="4" s="1"/>
  <c r="AF193" i="4"/>
  <c r="AG193" i="4" s="1"/>
  <c r="AH193" i="4" s="1"/>
  <c r="AF192" i="4"/>
  <c r="AF191" i="4"/>
  <c r="AF190" i="4"/>
  <c r="AF189" i="4"/>
  <c r="AG189" i="4" s="1"/>
  <c r="AF185" i="4"/>
  <c r="AG185" i="4" s="1"/>
  <c r="AG186" i="4" s="1"/>
  <c r="AH186" i="4" s="1"/>
  <c r="AF184" i="4"/>
  <c r="AF183" i="4"/>
  <c r="AG183" i="4" s="1"/>
  <c r="AH183" i="4" s="1"/>
  <c r="AF182" i="4"/>
  <c r="AG182" i="4" s="1"/>
  <c r="AH182" i="4" s="1"/>
  <c r="AF181" i="4"/>
  <c r="AG181" i="4" s="1"/>
  <c r="AF180" i="4"/>
  <c r="AF179" i="4"/>
  <c r="AF178" i="4"/>
  <c r="AG178" i="4" s="1"/>
  <c r="AH178" i="4" s="1"/>
  <c r="AF177" i="4"/>
  <c r="AG177" i="4" s="1"/>
  <c r="AF176" i="4"/>
  <c r="AF175" i="4"/>
  <c r="AG175" i="4" s="1"/>
  <c r="AF174" i="4"/>
  <c r="AG174" i="4" s="1"/>
  <c r="AH174" i="4" s="1"/>
  <c r="AF170" i="4"/>
  <c r="AG170" i="4" s="1"/>
  <c r="AG171" i="4" s="1"/>
  <c r="AH171" i="4" s="1"/>
  <c r="AF169" i="4"/>
  <c r="AG169" i="4" s="1"/>
  <c r="AH169" i="4" s="1"/>
  <c r="AF168" i="4"/>
  <c r="AF167" i="4"/>
  <c r="AF166" i="4"/>
  <c r="AG166" i="4" s="1"/>
  <c r="AH166" i="4" s="1"/>
  <c r="AF165" i="4"/>
  <c r="AG165" i="4" s="1"/>
  <c r="AF164" i="4"/>
  <c r="AG164" i="4" s="1"/>
  <c r="AF163" i="4"/>
  <c r="AG163" i="4" s="1"/>
  <c r="AH163" i="4" s="1"/>
  <c r="AF162" i="4"/>
  <c r="AG162" i="4" s="1"/>
  <c r="AH162" i="4" s="1"/>
  <c r="AF161" i="4"/>
  <c r="AG161" i="4" s="1"/>
  <c r="AH161" i="4" s="1"/>
  <c r="AF160" i="4"/>
  <c r="AF159" i="4"/>
  <c r="AF155" i="4"/>
  <c r="AF154" i="4"/>
  <c r="AG154" i="4" s="1"/>
  <c r="AH154" i="4" s="1"/>
  <c r="AF153" i="4"/>
  <c r="AG153" i="4" s="1"/>
  <c r="AF152" i="4"/>
  <c r="AG152" i="4" s="1"/>
  <c r="AF151" i="4"/>
  <c r="AG151" i="4" s="1"/>
  <c r="AH151" i="4" s="1"/>
  <c r="AF150" i="4"/>
  <c r="AG150" i="4" s="1"/>
  <c r="AH150" i="4" s="1"/>
  <c r="AF149" i="4"/>
  <c r="AG149" i="4" s="1"/>
  <c r="AH149" i="4" s="1"/>
  <c r="AF148" i="4"/>
  <c r="AF147" i="4"/>
  <c r="AF146" i="4"/>
  <c r="AG146" i="4" s="1"/>
  <c r="AH146" i="4" s="1"/>
  <c r="AF145" i="4"/>
  <c r="AG145" i="4" s="1"/>
  <c r="AF144" i="4"/>
  <c r="AF140" i="4"/>
  <c r="AG140" i="4" s="1"/>
  <c r="AG141" i="4" s="1"/>
  <c r="AH141" i="4" s="1"/>
  <c r="AF139" i="4"/>
  <c r="AG139" i="4" s="1"/>
  <c r="AH139" i="4" s="1"/>
  <c r="AF138" i="4"/>
  <c r="AG138" i="4" s="1"/>
  <c r="AH138" i="4" s="1"/>
  <c r="AF137" i="4"/>
  <c r="AG137" i="4" s="1"/>
  <c r="AH137" i="4" s="1"/>
  <c r="AF136" i="4"/>
  <c r="AF135" i="4"/>
  <c r="AF134" i="4"/>
  <c r="AG134" i="4" s="1"/>
  <c r="AH134" i="4" s="1"/>
  <c r="AF133" i="4"/>
  <c r="AG133" i="4" s="1"/>
  <c r="AF132" i="4"/>
  <c r="AG132" i="4" s="1"/>
  <c r="AF131" i="4"/>
  <c r="AG131" i="4" s="1"/>
  <c r="AH131" i="4" s="1"/>
  <c r="AF130" i="4"/>
  <c r="AG130" i="4" s="1"/>
  <c r="AH130" i="4" s="1"/>
  <c r="AF129" i="4"/>
  <c r="AF125" i="4"/>
  <c r="AG125" i="4" s="1"/>
  <c r="AG126" i="4" s="1"/>
  <c r="AH126" i="4" s="1"/>
  <c r="AF124" i="4"/>
  <c r="AF123" i="4"/>
  <c r="AF122" i="4"/>
  <c r="AG122" i="4" s="1"/>
  <c r="AH122" i="4" s="1"/>
  <c r="AF121" i="4"/>
  <c r="AG121" i="4" s="1"/>
  <c r="AF120" i="4"/>
  <c r="AG120" i="4" s="1"/>
  <c r="AF119" i="4"/>
  <c r="AG119" i="4" s="1"/>
  <c r="AH119" i="4" s="1"/>
  <c r="AF118" i="4"/>
  <c r="AG118" i="4" s="1"/>
  <c r="AH118" i="4" s="1"/>
  <c r="AF117" i="4"/>
  <c r="AG117" i="4" s="1"/>
  <c r="AH117" i="4" s="1"/>
  <c r="AF116" i="4"/>
  <c r="AF115" i="4"/>
  <c r="AF114" i="4"/>
  <c r="AG114" i="4" s="1"/>
  <c r="AH114" i="4" s="1"/>
  <c r="AF110" i="4"/>
  <c r="AG110" i="4" s="1"/>
  <c r="AG111" i="4" s="1"/>
  <c r="AH111" i="4" s="1"/>
  <c r="AF109" i="4"/>
  <c r="AG109" i="4" s="1"/>
  <c r="AF108" i="4"/>
  <c r="AG108" i="4" s="1"/>
  <c r="AF107" i="4"/>
  <c r="AG107" i="4" s="1"/>
  <c r="AH107" i="4" s="1"/>
  <c r="AF106" i="4"/>
  <c r="AG106" i="4" s="1"/>
  <c r="AH106" i="4" s="1"/>
  <c r="AF105" i="4"/>
  <c r="AG105" i="4" s="1"/>
  <c r="AH105" i="4" s="1"/>
  <c r="AF104" i="4"/>
  <c r="AF103" i="4"/>
  <c r="AF102" i="4"/>
  <c r="AG102" i="4" s="1"/>
  <c r="AH102" i="4" s="1"/>
  <c r="AF101" i="4"/>
  <c r="AG101" i="4" s="1"/>
  <c r="AF100" i="4"/>
  <c r="AG100" i="4" s="1"/>
  <c r="AF99" i="4"/>
  <c r="AG99" i="4" s="1"/>
  <c r="AF95" i="4"/>
  <c r="AG95" i="4" s="1"/>
  <c r="AF94" i="4"/>
  <c r="AG94" i="4" s="1"/>
  <c r="AH94" i="4" s="1"/>
  <c r="AF93" i="4"/>
  <c r="AG93" i="4" s="1"/>
  <c r="AH93" i="4" s="1"/>
  <c r="AF92" i="4"/>
  <c r="AF91" i="4"/>
  <c r="AF90" i="4"/>
  <c r="AG90" i="4" s="1"/>
  <c r="AH90" i="4" s="1"/>
  <c r="AF89" i="4"/>
  <c r="AG89" i="4" s="1"/>
  <c r="AF88" i="4"/>
  <c r="AG88" i="4" s="1"/>
  <c r="AF87" i="4"/>
  <c r="AG87" i="4" s="1"/>
  <c r="AH87" i="4" s="1"/>
  <c r="AF86" i="4"/>
  <c r="AG86" i="4" s="1"/>
  <c r="AH86" i="4" s="1"/>
  <c r="AF85" i="4"/>
  <c r="AG85" i="4" s="1"/>
  <c r="AH85" i="4" s="1"/>
  <c r="AF84" i="4"/>
  <c r="AF80" i="4"/>
  <c r="AF79" i="4"/>
  <c r="AF78" i="4"/>
  <c r="AG78" i="4" s="1"/>
  <c r="AH78" i="4" s="1"/>
  <c r="AF77" i="4"/>
  <c r="AG77" i="4" s="1"/>
  <c r="AF76" i="4"/>
  <c r="AG76" i="4" s="1"/>
  <c r="AF75" i="4"/>
  <c r="AG75" i="4" s="1"/>
  <c r="AH75" i="4" s="1"/>
  <c r="AF74" i="4"/>
  <c r="AG74" i="4" s="1"/>
  <c r="AH74" i="4" s="1"/>
  <c r="AF73" i="4"/>
  <c r="AG73" i="4" s="1"/>
  <c r="AH73" i="4" s="1"/>
  <c r="AF72" i="4"/>
  <c r="AF71" i="4"/>
  <c r="AF70" i="4"/>
  <c r="AG70" i="4" s="1"/>
  <c r="AH70" i="4" s="1"/>
  <c r="AF69" i="4"/>
  <c r="AG69" i="4" s="1"/>
  <c r="AF65" i="4"/>
  <c r="AG65" i="4" s="1"/>
  <c r="AG66" i="4" s="1"/>
  <c r="AH66" i="4" s="1"/>
  <c r="AF64" i="4"/>
  <c r="AG64" i="4" s="1"/>
  <c r="AF63" i="4"/>
  <c r="AG63" i="4" s="1"/>
  <c r="AH63" i="4" s="1"/>
  <c r="AF62" i="4"/>
  <c r="AG62" i="4" s="1"/>
  <c r="AH62" i="4" s="1"/>
  <c r="AF61" i="4"/>
  <c r="AG61" i="4" s="1"/>
  <c r="AH61" i="4" s="1"/>
  <c r="AF60" i="4"/>
  <c r="AF59" i="4"/>
  <c r="AF58" i="4"/>
  <c r="AG58" i="4" s="1"/>
  <c r="AH58" i="4" s="1"/>
  <c r="AF57" i="4"/>
  <c r="AG57" i="4" s="1"/>
  <c r="AF56" i="4"/>
  <c r="AG56" i="4" s="1"/>
  <c r="AF55" i="4"/>
  <c r="AG55" i="4" s="1"/>
  <c r="AF54" i="4"/>
  <c r="AG54" i="4" s="1"/>
  <c r="AH54" i="4" s="1"/>
  <c r="AF50" i="4"/>
  <c r="AG50" i="4" s="1"/>
  <c r="AG51" i="4" s="1"/>
  <c r="AH51" i="4" s="1"/>
  <c r="AF49" i="4"/>
  <c r="AG49" i="4" s="1"/>
  <c r="AH49" i="4" s="1"/>
  <c r="AF48" i="4"/>
  <c r="AF47" i="4"/>
  <c r="AF46" i="4"/>
  <c r="AG46" i="4" s="1"/>
  <c r="AH46" i="4" s="1"/>
  <c r="AF45" i="4"/>
  <c r="AG45" i="4" s="1"/>
  <c r="AF44" i="4"/>
  <c r="AG44" i="4" s="1"/>
  <c r="AF43" i="4"/>
  <c r="AG43" i="4" s="1"/>
  <c r="AH43" i="4" s="1"/>
  <c r="AF42" i="4"/>
  <c r="AG42" i="4" s="1"/>
  <c r="AH42" i="4" s="1"/>
  <c r="AF41" i="4"/>
  <c r="AG41" i="4" s="1"/>
  <c r="AH41" i="4" s="1"/>
  <c r="AF40" i="4"/>
  <c r="AF39" i="4"/>
  <c r="AF35" i="4"/>
  <c r="AF34" i="4"/>
  <c r="AG34" i="4" s="1"/>
  <c r="AF33" i="4"/>
  <c r="AG33" i="4" s="1"/>
  <c r="AF32" i="4"/>
  <c r="AF31" i="4"/>
  <c r="AG31" i="4" s="1"/>
  <c r="AH31" i="4" s="1"/>
  <c r="AF30" i="4"/>
  <c r="AG30" i="4" s="1"/>
  <c r="AF29" i="4"/>
  <c r="AG29" i="4" s="1"/>
  <c r="AF28" i="4"/>
  <c r="AF27" i="4"/>
  <c r="AF26" i="4"/>
  <c r="AG26" i="4" s="1"/>
  <c r="AF25" i="4"/>
  <c r="AG25" i="4" s="1"/>
  <c r="AF24" i="4"/>
  <c r="AA230" i="4"/>
  <c r="AA229" i="4"/>
  <c r="AA228" i="4"/>
  <c r="AB228" i="4" s="1"/>
  <c r="AA227" i="4"/>
  <c r="AB227" i="4" s="1"/>
  <c r="AC227" i="4" s="1"/>
  <c r="AA226" i="4"/>
  <c r="AB226" i="4" s="1"/>
  <c r="AA225" i="4"/>
  <c r="AB225" i="4" s="1"/>
  <c r="AC225" i="4" s="1"/>
  <c r="AA224" i="4"/>
  <c r="AB224" i="4" s="1"/>
  <c r="AC224" i="4" s="1"/>
  <c r="AA223" i="4"/>
  <c r="AA222" i="4"/>
  <c r="AA221" i="4"/>
  <c r="AA220" i="4"/>
  <c r="AA219" i="4"/>
  <c r="AA215" i="4"/>
  <c r="AB215" i="4" s="1"/>
  <c r="AB216" i="4" s="1"/>
  <c r="AC216" i="4" s="1"/>
  <c r="AA214" i="4"/>
  <c r="AB214" i="4" s="1"/>
  <c r="AA213" i="4"/>
  <c r="AB213" i="4" s="1"/>
  <c r="AC213" i="4" s="1"/>
  <c r="AA212" i="4"/>
  <c r="AB212" i="4" s="1"/>
  <c r="AC212" i="4" s="1"/>
  <c r="AA211" i="4"/>
  <c r="AA210" i="4"/>
  <c r="AA209" i="4"/>
  <c r="AA208" i="4"/>
  <c r="AB208" i="4" s="1"/>
  <c r="AA207" i="4"/>
  <c r="AB207" i="4" s="1"/>
  <c r="AC207" i="4" s="1"/>
  <c r="AA206" i="4"/>
  <c r="AB206" i="4" s="1"/>
  <c r="AA205" i="4"/>
  <c r="AB205" i="4" s="1"/>
  <c r="AA204" i="4"/>
  <c r="AB204" i="4" s="1"/>
  <c r="AC204" i="4" s="1"/>
  <c r="AA200" i="4"/>
  <c r="AB200" i="4" s="1"/>
  <c r="AB201" i="4" s="1"/>
  <c r="AC201" i="4" s="1"/>
  <c r="AA199" i="4"/>
  <c r="AA198" i="4"/>
  <c r="AA197" i="4"/>
  <c r="AA196" i="4"/>
  <c r="AB196" i="4" s="1"/>
  <c r="AA195" i="4"/>
  <c r="AB195" i="4" s="1"/>
  <c r="AC195" i="4" s="1"/>
  <c r="AA194" i="4"/>
  <c r="AB194" i="4" s="1"/>
  <c r="AA193" i="4"/>
  <c r="AB193" i="4" s="1"/>
  <c r="AC193" i="4" s="1"/>
  <c r="AA192" i="4"/>
  <c r="AB192" i="4" s="1"/>
  <c r="AC192" i="4" s="1"/>
  <c r="AA191" i="4"/>
  <c r="AA190" i="4"/>
  <c r="AA189" i="4"/>
  <c r="AA185" i="4"/>
  <c r="AA184" i="4"/>
  <c r="AB184" i="4" s="1"/>
  <c r="AA183" i="4"/>
  <c r="AB183" i="4" s="1"/>
  <c r="AC183" i="4" s="1"/>
  <c r="AA182" i="4"/>
  <c r="AB182" i="4" s="1"/>
  <c r="AA181" i="4"/>
  <c r="AB181" i="4" s="1"/>
  <c r="AC181" i="4" s="1"/>
  <c r="AA180" i="4"/>
  <c r="AB180" i="4" s="1"/>
  <c r="AC180" i="4" s="1"/>
  <c r="AA179" i="4"/>
  <c r="AA178" i="4"/>
  <c r="AA177" i="4"/>
  <c r="AA176" i="4"/>
  <c r="AB176" i="4" s="1"/>
  <c r="AA175" i="4"/>
  <c r="AB175" i="4" s="1"/>
  <c r="AC175" i="4" s="1"/>
  <c r="AA174" i="4"/>
  <c r="AB174" i="4" s="1"/>
  <c r="AA170" i="4"/>
  <c r="AB170" i="4" s="1"/>
  <c r="AB171" i="4" s="1"/>
  <c r="AC171" i="4" s="1"/>
  <c r="AA169" i="4"/>
  <c r="AB169" i="4" s="1"/>
  <c r="AC169" i="4" s="1"/>
  <c r="AA168" i="4"/>
  <c r="AB168" i="4" s="1"/>
  <c r="AC168" i="4" s="1"/>
  <c r="AA167" i="4"/>
  <c r="AA166" i="4"/>
  <c r="AA165" i="4"/>
  <c r="AA164" i="4"/>
  <c r="AB164" i="4" s="1"/>
  <c r="AA163" i="4"/>
  <c r="AB163" i="4" s="1"/>
  <c r="AC163" i="4" s="1"/>
  <c r="AA162" i="4"/>
  <c r="AB162" i="4" s="1"/>
  <c r="AA161" i="4"/>
  <c r="AB161" i="4" s="1"/>
  <c r="AC161" i="4" s="1"/>
  <c r="AA160" i="4"/>
  <c r="AB160" i="4" s="1"/>
  <c r="AC160" i="4" s="1"/>
  <c r="AA159" i="4"/>
  <c r="AA155" i="4"/>
  <c r="AA154" i="4"/>
  <c r="AA153" i="4"/>
  <c r="AA152" i="4"/>
  <c r="AA151" i="4"/>
  <c r="AB151" i="4" s="1"/>
  <c r="AC151" i="4" s="1"/>
  <c r="AA150" i="4"/>
  <c r="AB150" i="4" s="1"/>
  <c r="AA149" i="4"/>
  <c r="AB149" i="4" s="1"/>
  <c r="AC149" i="4" s="1"/>
  <c r="AA148" i="4"/>
  <c r="AB148" i="4" s="1"/>
  <c r="AC148" i="4" s="1"/>
  <c r="AA147" i="4"/>
  <c r="AA146" i="4"/>
  <c r="AA145" i="4"/>
  <c r="AA144" i="4"/>
  <c r="AB144" i="4" s="1"/>
  <c r="AA140" i="4"/>
  <c r="AB140" i="4" s="1"/>
  <c r="AB141" i="4" s="1"/>
  <c r="AC141" i="4" s="1"/>
  <c r="AA139" i="4"/>
  <c r="AB139" i="4" s="1"/>
  <c r="AC139" i="4" s="1"/>
  <c r="AA138" i="4"/>
  <c r="AB138" i="4" s="1"/>
  <c r="AA137" i="4"/>
  <c r="AB137" i="4" s="1"/>
  <c r="AC137" i="4" s="1"/>
  <c r="AA136" i="4"/>
  <c r="AB136" i="4" s="1"/>
  <c r="AC136" i="4" s="1"/>
  <c r="AA135" i="4"/>
  <c r="AA134" i="4"/>
  <c r="AA133" i="4"/>
  <c r="AA132" i="4"/>
  <c r="AB132" i="4" s="1"/>
  <c r="AA131" i="4"/>
  <c r="AB131" i="4" s="1"/>
  <c r="AC131" i="4" s="1"/>
  <c r="AA130" i="4"/>
  <c r="AB130" i="4" s="1"/>
  <c r="AA129" i="4"/>
  <c r="AB129" i="4" s="1"/>
  <c r="AA125" i="4"/>
  <c r="AB125" i="4" s="1"/>
  <c r="AA124" i="4"/>
  <c r="AB124" i="4" s="1"/>
  <c r="AC124" i="4" s="1"/>
  <c r="AA123" i="4"/>
  <c r="AA122" i="4"/>
  <c r="AA121" i="4"/>
  <c r="AA120" i="4"/>
  <c r="AB120" i="4" s="1"/>
  <c r="AA119" i="4"/>
  <c r="AB119" i="4" s="1"/>
  <c r="AC119" i="4" s="1"/>
  <c r="AA118" i="4"/>
  <c r="AB118" i="4" s="1"/>
  <c r="AA117" i="4"/>
  <c r="AB117" i="4" s="1"/>
  <c r="AC117" i="4" s="1"/>
  <c r="AA116" i="4"/>
  <c r="AB116" i="4" s="1"/>
  <c r="AC116" i="4" s="1"/>
  <c r="AA115" i="4"/>
  <c r="AA114" i="4"/>
  <c r="AA110" i="4"/>
  <c r="AA109" i="4"/>
  <c r="AA108" i="4"/>
  <c r="AB108" i="4" s="1"/>
  <c r="AA107" i="4"/>
  <c r="AB107" i="4" s="1"/>
  <c r="AC107" i="4" s="1"/>
  <c r="AA106" i="4"/>
  <c r="AB106" i="4" s="1"/>
  <c r="AA105" i="4"/>
  <c r="AB105" i="4" s="1"/>
  <c r="AC105" i="4" s="1"/>
  <c r="AA104" i="4"/>
  <c r="AB104" i="4" s="1"/>
  <c r="AC104" i="4" s="1"/>
  <c r="AA103" i="4"/>
  <c r="AA102" i="4"/>
  <c r="AA101" i="4"/>
  <c r="AA100" i="4"/>
  <c r="AB100" i="4" s="1"/>
  <c r="AA99" i="4"/>
  <c r="AA95" i="4"/>
  <c r="AB95" i="4" s="1"/>
  <c r="AB96" i="4" s="1"/>
  <c r="AC96" i="4" s="1"/>
  <c r="AA94" i="4"/>
  <c r="AB94" i="4" s="1"/>
  <c r="AA93" i="4"/>
  <c r="AB93" i="4" s="1"/>
  <c r="AC93" i="4" s="1"/>
  <c r="AA92" i="4"/>
  <c r="AB92" i="4" s="1"/>
  <c r="AC92" i="4" s="1"/>
  <c r="AA91" i="4"/>
  <c r="AA90" i="4"/>
  <c r="AA89" i="4"/>
  <c r="AA88" i="4"/>
  <c r="AB88" i="4" s="1"/>
  <c r="AA87" i="4"/>
  <c r="AB87" i="4" s="1"/>
  <c r="AC87" i="4" s="1"/>
  <c r="AA86" i="4"/>
  <c r="AB86" i="4" s="1"/>
  <c r="AA85" i="4"/>
  <c r="AB85" i="4" s="1"/>
  <c r="AC85" i="4" s="1"/>
  <c r="AA84" i="4"/>
  <c r="AA80" i="4"/>
  <c r="AB80" i="4" s="1"/>
  <c r="AB81" i="4" s="1"/>
  <c r="AC81" i="4" s="1"/>
  <c r="AA79" i="4"/>
  <c r="AA78" i="4"/>
  <c r="AA77" i="4"/>
  <c r="AA76" i="4"/>
  <c r="AB76" i="4" s="1"/>
  <c r="AA75" i="4"/>
  <c r="AB75" i="4" s="1"/>
  <c r="AC75" i="4" s="1"/>
  <c r="AA74" i="4"/>
  <c r="AB74" i="4" s="1"/>
  <c r="AA73" i="4"/>
  <c r="AB73" i="4" s="1"/>
  <c r="AC73" i="4" s="1"/>
  <c r="AA72" i="4"/>
  <c r="AB72" i="4" s="1"/>
  <c r="AC72" i="4" s="1"/>
  <c r="AA71" i="4"/>
  <c r="AA70" i="4"/>
  <c r="AA69" i="4"/>
  <c r="AA65" i="4"/>
  <c r="AA64" i="4"/>
  <c r="AB64" i="4" s="1"/>
  <c r="AA63" i="4"/>
  <c r="AB63" i="4" s="1"/>
  <c r="AC63" i="4" s="1"/>
  <c r="AA62" i="4"/>
  <c r="AA61" i="4"/>
  <c r="AB61" i="4" s="1"/>
  <c r="AC61" i="4" s="1"/>
  <c r="AA60" i="4"/>
  <c r="AB60" i="4" s="1"/>
  <c r="AC60" i="4" s="1"/>
  <c r="AA59" i="4"/>
  <c r="AA58" i="4"/>
  <c r="AA57" i="4"/>
  <c r="AA56" i="4"/>
  <c r="AB56" i="4" s="1"/>
  <c r="AA55" i="4"/>
  <c r="AB55" i="4" s="1"/>
  <c r="AC55" i="4" s="1"/>
  <c r="AA54" i="4"/>
  <c r="AA50" i="4"/>
  <c r="AB50" i="4" s="1"/>
  <c r="AB51" i="4" s="1"/>
  <c r="AC51" i="4" s="1"/>
  <c r="AA49" i="4"/>
  <c r="AB49" i="4" s="1"/>
  <c r="AC49" i="4" s="1"/>
  <c r="AA48" i="4"/>
  <c r="AB48" i="4" s="1"/>
  <c r="AC48" i="4" s="1"/>
  <c r="AA47" i="4"/>
  <c r="AA46" i="4"/>
  <c r="AA45" i="4"/>
  <c r="AA44" i="4"/>
  <c r="AA43" i="4"/>
  <c r="AB43" i="4" s="1"/>
  <c r="AC43" i="4" s="1"/>
  <c r="AA42" i="4"/>
  <c r="AB42" i="4" s="1"/>
  <c r="AA41" i="4"/>
  <c r="AB41" i="4" s="1"/>
  <c r="AC41" i="4" s="1"/>
  <c r="AA40" i="4"/>
  <c r="AA39" i="4"/>
  <c r="AA35" i="4"/>
  <c r="AA34" i="4"/>
  <c r="AA33" i="4"/>
  <c r="AA32" i="4"/>
  <c r="AB32" i="4" s="1"/>
  <c r="AA31" i="4"/>
  <c r="AB31" i="4" s="1"/>
  <c r="AC31" i="4" s="1"/>
  <c r="AA30" i="4"/>
  <c r="AA29" i="4"/>
  <c r="AB29" i="4" s="1"/>
  <c r="AC29" i="4" s="1"/>
  <c r="AA28" i="4"/>
  <c r="AB28" i="4" s="1"/>
  <c r="AA27" i="4"/>
  <c r="AA26" i="4"/>
  <c r="AA25" i="4"/>
  <c r="AB25" i="4" s="1"/>
  <c r="AC25" i="4" s="1"/>
  <c r="AA24" i="4"/>
  <c r="AB24" i="4" s="1"/>
  <c r="V230" i="4"/>
  <c r="V229" i="4"/>
  <c r="W229" i="4" s="1"/>
  <c r="V228" i="4"/>
  <c r="W228" i="4" s="1"/>
  <c r="V227" i="4"/>
  <c r="W227" i="4" s="1"/>
  <c r="X227" i="4" s="1"/>
  <c r="V226" i="4"/>
  <c r="W226" i="4" s="1"/>
  <c r="X226" i="4" s="1"/>
  <c r="V225" i="4"/>
  <c r="W225" i="4" s="1"/>
  <c r="X225" i="4" s="1"/>
  <c r="V224" i="4"/>
  <c r="W224" i="4" s="1"/>
  <c r="X224" i="4" s="1"/>
  <c r="V223" i="4"/>
  <c r="V222" i="4"/>
  <c r="V221" i="4"/>
  <c r="W221" i="4" s="1"/>
  <c r="W220" i="4"/>
  <c r="V220" i="4"/>
  <c r="V219" i="4"/>
  <c r="W219" i="4" s="1"/>
  <c r="X219" i="4" s="1"/>
  <c r="V215" i="4"/>
  <c r="W215" i="4" s="1"/>
  <c r="W216" i="4" s="1"/>
  <c r="X216" i="4" s="1"/>
  <c r="V214" i="4"/>
  <c r="W214" i="4" s="1"/>
  <c r="X214" i="4" s="1"/>
  <c r="V213" i="4"/>
  <c r="W213" i="4" s="1"/>
  <c r="X213" i="4" s="1"/>
  <c r="V212" i="4"/>
  <c r="W212" i="4" s="1"/>
  <c r="X212" i="4" s="1"/>
  <c r="V211" i="4"/>
  <c r="V210" i="4"/>
  <c r="V209" i="4"/>
  <c r="W209" i="4" s="1"/>
  <c r="V208" i="4"/>
  <c r="W208" i="4" s="1"/>
  <c r="V207" i="4"/>
  <c r="W207" i="4" s="1"/>
  <c r="X207" i="4" s="1"/>
  <c r="V206" i="4"/>
  <c r="W206" i="4" s="1"/>
  <c r="X206" i="4" s="1"/>
  <c r="V205" i="4"/>
  <c r="W205" i="4" s="1"/>
  <c r="X205" i="4" s="1"/>
  <c r="V204" i="4"/>
  <c r="W204" i="4" s="1"/>
  <c r="V200" i="4"/>
  <c r="W200" i="4" s="1"/>
  <c r="V199" i="4"/>
  <c r="V198" i="4"/>
  <c r="V197" i="4"/>
  <c r="W197" i="4" s="1"/>
  <c r="V196" i="4"/>
  <c r="W196" i="4" s="1"/>
  <c r="V195" i="4"/>
  <c r="W195" i="4" s="1"/>
  <c r="X195" i="4" s="1"/>
  <c r="V194" i="4"/>
  <c r="W194" i="4" s="1"/>
  <c r="X194" i="4" s="1"/>
  <c r="V193" i="4"/>
  <c r="W193" i="4" s="1"/>
  <c r="X193" i="4" s="1"/>
  <c r="V192" i="4"/>
  <c r="W192" i="4" s="1"/>
  <c r="X192" i="4" s="1"/>
  <c r="V191" i="4"/>
  <c r="V190" i="4"/>
  <c r="V189" i="4"/>
  <c r="W189" i="4" s="1"/>
  <c r="V185" i="4"/>
  <c r="W185" i="4" s="1"/>
  <c r="W186" i="4" s="1"/>
  <c r="X186" i="4" s="1"/>
  <c r="V184" i="4"/>
  <c r="W184" i="4" s="1"/>
  <c r="V183" i="4"/>
  <c r="W183" i="4" s="1"/>
  <c r="X183" i="4" s="1"/>
  <c r="V182" i="4"/>
  <c r="W182" i="4" s="1"/>
  <c r="X182" i="4" s="1"/>
  <c r="V181" i="4"/>
  <c r="W181" i="4" s="1"/>
  <c r="X181" i="4" s="1"/>
  <c r="V180" i="4"/>
  <c r="W180" i="4" s="1"/>
  <c r="X180" i="4" s="1"/>
  <c r="V179" i="4"/>
  <c r="V178" i="4"/>
  <c r="V177" i="4"/>
  <c r="W177" i="4" s="1"/>
  <c r="V176" i="4"/>
  <c r="W176" i="4" s="1"/>
  <c r="V175" i="4"/>
  <c r="W175" i="4" s="1"/>
  <c r="X175" i="4" s="1"/>
  <c r="V174" i="4"/>
  <c r="W174" i="4" s="1"/>
  <c r="V170" i="4"/>
  <c r="W170" i="4" s="1"/>
  <c r="V169" i="4"/>
  <c r="W169" i="4" s="1"/>
  <c r="X169" i="4" s="1"/>
  <c r="V168" i="4"/>
  <c r="W168" i="4" s="1"/>
  <c r="X168" i="4" s="1"/>
  <c r="V167" i="4"/>
  <c r="V166" i="4"/>
  <c r="V165" i="4"/>
  <c r="W165" i="4" s="1"/>
  <c r="V164" i="4"/>
  <c r="W164" i="4" s="1"/>
  <c r="V163" i="4"/>
  <c r="W163" i="4" s="1"/>
  <c r="X163" i="4" s="1"/>
  <c r="V162" i="4"/>
  <c r="W162" i="4" s="1"/>
  <c r="X162" i="4" s="1"/>
  <c r="V161" i="4"/>
  <c r="W161" i="4" s="1"/>
  <c r="X161" i="4" s="1"/>
  <c r="V160" i="4"/>
  <c r="W160" i="4" s="1"/>
  <c r="X160" i="4" s="1"/>
  <c r="V159" i="4"/>
  <c r="V155" i="4"/>
  <c r="V154" i="4"/>
  <c r="V153" i="4"/>
  <c r="W153" i="4" s="1"/>
  <c r="V152" i="4"/>
  <c r="W152" i="4" s="1"/>
  <c r="V151" i="4"/>
  <c r="W151" i="4" s="1"/>
  <c r="X151" i="4" s="1"/>
  <c r="V150" i="4"/>
  <c r="W150" i="4" s="1"/>
  <c r="X150" i="4" s="1"/>
  <c r="V149" i="4"/>
  <c r="W149" i="4" s="1"/>
  <c r="X149" i="4" s="1"/>
  <c r="V148" i="4"/>
  <c r="W148" i="4" s="1"/>
  <c r="X148" i="4" s="1"/>
  <c r="V147" i="4"/>
  <c r="V146" i="4"/>
  <c r="V145" i="4"/>
  <c r="W145" i="4" s="1"/>
  <c r="X145" i="4" s="1"/>
  <c r="V144" i="4"/>
  <c r="W144" i="4" s="1"/>
  <c r="V140" i="4"/>
  <c r="W140" i="4" s="1"/>
  <c r="W141" i="4" s="1"/>
  <c r="X141" i="4" s="1"/>
  <c r="V139" i="4"/>
  <c r="W139" i="4" s="1"/>
  <c r="X139" i="4" s="1"/>
  <c r="V138" i="4"/>
  <c r="W138" i="4" s="1"/>
  <c r="X138" i="4" s="1"/>
  <c r="V137" i="4"/>
  <c r="W137" i="4" s="1"/>
  <c r="X137" i="4" s="1"/>
  <c r="V136" i="4"/>
  <c r="W136" i="4" s="1"/>
  <c r="X136" i="4" s="1"/>
  <c r="V135" i="4"/>
  <c r="V134" i="4"/>
  <c r="V133" i="4"/>
  <c r="W133" i="4" s="1"/>
  <c r="X133" i="4" s="1"/>
  <c r="V132" i="4"/>
  <c r="W132" i="4" s="1"/>
  <c r="V131" i="4"/>
  <c r="W131" i="4" s="1"/>
  <c r="X131" i="4" s="1"/>
  <c r="V130" i="4"/>
  <c r="W130" i="4" s="1"/>
  <c r="X130" i="4" s="1"/>
  <c r="V129" i="4"/>
  <c r="W129" i="4" s="1"/>
  <c r="V125" i="4"/>
  <c r="W125" i="4" s="1"/>
  <c r="V124" i="4"/>
  <c r="W124" i="4" s="1"/>
  <c r="X124" i="4" s="1"/>
  <c r="V123" i="4"/>
  <c r="V122" i="4"/>
  <c r="V121" i="4"/>
  <c r="W121" i="4" s="1"/>
  <c r="X121" i="4" s="1"/>
  <c r="V120" i="4"/>
  <c r="W120" i="4" s="1"/>
  <c r="V119" i="4"/>
  <c r="W119" i="4" s="1"/>
  <c r="X119" i="4" s="1"/>
  <c r="V118" i="4"/>
  <c r="W118" i="4" s="1"/>
  <c r="X118" i="4" s="1"/>
  <c r="V117" i="4"/>
  <c r="W117" i="4" s="1"/>
  <c r="X117" i="4" s="1"/>
  <c r="V116" i="4"/>
  <c r="W116" i="4" s="1"/>
  <c r="X116" i="4" s="1"/>
  <c r="V115" i="4"/>
  <c r="V114" i="4"/>
  <c r="V110" i="4"/>
  <c r="V109" i="4"/>
  <c r="W109" i="4" s="1"/>
  <c r="X109" i="4" s="1"/>
  <c r="V108" i="4"/>
  <c r="W108" i="4" s="1"/>
  <c r="V107" i="4"/>
  <c r="W107" i="4" s="1"/>
  <c r="X107" i="4" s="1"/>
  <c r="V106" i="4"/>
  <c r="W106" i="4" s="1"/>
  <c r="X106" i="4" s="1"/>
  <c r="V105" i="4"/>
  <c r="W105" i="4" s="1"/>
  <c r="X105" i="4" s="1"/>
  <c r="V104" i="4"/>
  <c r="W104" i="4" s="1"/>
  <c r="X104" i="4" s="1"/>
  <c r="V103" i="4"/>
  <c r="V102" i="4"/>
  <c r="V101" i="4"/>
  <c r="W101" i="4" s="1"/>
  <c r="X101" i="4" s="1"/>
  <c r="V100" i="4"/>
  <c r="W100" i="4" s="1"/>
  <c r="V99" i="4"/>
  <c r="V95" i="4"/>
  <c r="W95" i="4" s="1"/>
  <c r="W96" i="4" s="1"/>
  <c r="X96" i="4" s="1"/>
  <c r="V94" i="4"/>
  <c r="W94" i="4" s="1"/>
  <c r="X94" i="4" s="1"/>
  <c r="V93" i="4"/>
  <c r="W93" i="4" s="1"/>
  <c r="X93" i="4" s="1"/>
  <c r="V92" i="4"/>
  <c r="W92" i="4" s="1"/>
  <c r="X92" i="4" s="1"/>
  <c r="V91" i="4"/>
  <c r="V90" i="4"/>
  <c r="V89" i="4"/>
  <c r="W89" i="4" s="1"/>
  <c r="X89" i="4" s="1"/>
  <c r="V88" i="4"/>
  <c r="W88" i="4" s="1"/>
  <c r="V87" i="4"/>
  <c r="W87" i="4" s="1"/>
  <c r="X87" i="4" s="1"/>
  <c r="V86" i="4"/>
  <c r="W86" i="4" s="1"/>
  <c r="X86" i="4" s="1"/>
  <c r="V85" i="4"/>
  <c r="W85" i="4" s="1"/>
  <c r="X85" i="4" s="1"/>
  <c r="V84" i="4"/>
  <c r="W84" i="4" s="1"/>
  <c r="V80" i="4"/>
  <c r="W80" i="4" s="1"/>
  <c r="V79" i="4"/>
  <c r="V78" i="4"/>
  <c r="V77" i="4"/>
  <c r="W77" i="4" s="1"/>
  <c r="X77" i="4" s="1"/>
  <c r="V76" i="4"/>
  <c r="W76" i="4" s="1"/>
  <c r="V75" i="4"/>
  <c r="W75" i="4" s="1"/>
  <c r="X75" i="4" s="1"/>
  <c r="V74" i="4"/>
  <c r="W74" i="4" s="1"/>
  <c r="X74" i="4" s="1"/>
  <c r="V73" i="4"/>
  <c r="W73" i="4" s="1"/>
  <c r="X73" i="4" s="1"/>
  <c r="V72" i="4"/>
  <c r="W72" i="4" s="1"/>
  <c r="X72" i="4" s="1"/>
  <c r="V71" i="4"/>
  <c r="V70" i="4"/>
  <c r="V69" i="4"/>
  <c r="W69" i="4" s="1"/>
  <c r="X69" i="4" s="1"/>
  <c r="V65" i="4"/>
  <c r="W65" i="4" s="1"/>
  <c r="X65" i="4" s="1"/>
  <c r="V64" i="4"/>
  <c r="W64" i="4" s="1"/>
  <c r="V63" i="4"/>
  <c r="W63" i="4" s="1"/>
  <c r="X63" i="4" s="1"/>
  <c r="V62" i="4"/>
  <c r="W62" i="4" s="1"/>
  <c r="X62" i="4" s="1"/>
  <c r="V61" i="4"/>
  <c r="W61" i="4" s="1"/>
  <c r="X61" i="4" s="1"/>
  <c r="V60" i="4"/>
  <c r="W60" i="4" s="1"/>
  <c r="X60" i="4" s="1"/>
  <c r="V59" i="4"/>
  <c r="V58" i="4"/>
  <c r="V57" i="4"/>
  <c r="W57" i="4" s="1"/>
  <c r="X57" i="4" s="1"/>
  <c r="V56" i="4"/>
  <c r="W56" i="4" s="1"/>
  <c r="V55" i="4"/>
  <c r="W55" i="4" s="1"/>
  <c r="X55" i="4" s="1"/>
  <c r="V54" i="4"/>
  <c r="W54" i="4" s="1"/>
  <c r="X54" i="4" s="1"/>
  <c r="V50" i="4"/>
  <c r="W50" i="4" s="1"/>
  <c r="V49" i="4"/>
  <c r="W49" i="4" s="1"/>
  <c r="X49" i="4" s="1"/>
  <c r="V48" i="4"/>
  <c r="W48" i="4" s="1"/>
  <c r="X48" i="4" s="1"/>
  <c r="V47" i="4"/>
  <c r="V46" i="4"/>
  <c r="V45" i="4"/>
  <c r="W45" i="4" s="1"/>
  <c r="X45" i="4" s="1"/>
  <c r="V44" i="4"/>
  <c r="W44" i="4" s="1"/>
  <c r="V43" i="4"/>
  <c r="W43" i="4" s="1"/>
  <c r="X43" i="4" s="1"/>
  <c r="V42" i="4"/>
  <c r="W42" i="4" s="1"/>
  <c r="X42" i="4" s="1"/>
  <c r="V41" i="4"/>
  <c r="W41" i="4" s="1"/>
  <c r="X41" i="4" s="1"/>
  <c r="V40" i="4"/>
  <c r="W40" i="4" s="1"/>
  <c r="X40" i="4" s="1"/>
  <c r="V39" i="4"/>
  <c r="V35" i="4"/>
  <c r="V34" i="4"/>
  <c r="V33" i="4"/>
  <c r="W33" i="4" s="1"/>
  <c r="X33" i="4" s="1"/>
  <c r="V32" i="4"/>
  <c r="W32" i="4" s="1"/>
  <c r="V31" i="4"/>
  <c r="W31" i="4" s="1"/>
  <c r="X31" i="4" s="1"/>
  <c r="V30" i="4"/>
  <c r="W30" i="4" s="1"/>
  <c r="X30" i="4" s="1"/>
  <c r="V29" i="4"/>
  <c r="W29" i="4" s="1"/>
  <c r="X29" i="4" s="1"/>
  <c r="V28" i="4"/>
  <c r="W28" i="4" s="1"/>
  <c r="X28" i="4" s="1"/>
  <c r="V27" i="4"/>
  <c r="V26" i="4"/>
  <c r="V25" i="4"/>
  <c r="W25" i="4" s="1"/>
  <c r="X25" i="4" s="1"/>
  <c r="V24" i="4"/>
  <c r="Q230" i="4"/>
  <c r="Q229" i="4"/>
  <c r="Q228" i="4"/>
  <c r="R228" i="4" s="1"/>
  <c r="S228" i="4" s="1"/>
  <c r="Q227" i="4"/>
  <c r="Q226" i="4"/>
  <c r="Q225" i="4"/>
  <c r="R225" i="4" s="1"/>
  <c r="S225" i="4" s="1"/>
  <c r="Q224" i="4"/>
  <c r="Q223" i="4"/>
  <c r="Q222" i="4"/>
  <c r="Q221" i="4"/>
  <c r="Q220" i="4"/>
  <c r="R220" i="4" s="1"/>
  <c r="S220" i="4" s="1"/>
  <c r="Q219" i="4"/>
  <c r="Q215" i="4"/>
  <c r="Q214" i="4"/>
  <c r="Q213" i="4"/>
  <c r="R213" i="4" s="1"/>
  <c r="S213" i="4" s="1"/>
  <c r="Q212" i="4"/>
  <c r="Q211" i="4"/>
  <c r="Q210" i="4"/>
  <c r="Q209" i="4"/>
  <c r="Q208" i="4"/>
  <c r="R208" i="4" s="1"/>
  <c r="S208" i="4" s="1"/>
  <c r="Q207" i="4"/>
  <c r="Q206" i="4"/>
  <c r="Q205" i="4"/>
  <c r="R205" i="4" s="1"/>
  <c r="S205" i="4" s="1"/>
  <c r="Q204" i="4"/>
  <c r="Q200" i="4"/>
  <c r="Q199" i="4"/>
  <c r="Q198" i="4"/>
  <c r="R198" i="4" s="1"/>
  <c r="Q197" i="4"/>
  <c r="Q196" i="4"/>
  <c r="R196" i="4" s="1"/>
  <c r="S196" i="4" s="1"/>
  <c r="Q195" i="4"/>
  <c r="Q194" i="4"/>
  <c r="Q193" i="4"/>
  <c r="R193" i="4" s="1"/>
  <c r="S193" i="4" s="1"/>
  <c r="Q192" i="4"/>
  <c r="Q191" i="4"/>
  <c r="Q190" i="4"/>
  <c r="R190" i="4" s="1"/>
  <c r="Q189" i="4"/>
  <c r="Q185" i="4"/>
  <c r="Q184" i="4"/>
  <c r="R184" i="4" s="1"/>
  <c r="S184" i="4" s="1"/>
  <c r="Q183" i="4"/>
  <c r="R183" i="4" s="1"/>
  <c r="S183" i="4" s="1"/>
  <c r="Q182" i="4"/>
  <c r="Q181" i="4"/>
  <c r="R181" i="4" s="1"/>
  <c r="S181" i="4" s="1"/>
  <c r="Q180" i="4"/>
  <c r="Q179" i="4"/>
  <c r="Q178" i="4"/>
  <c r="R178" i="4" s="1"/>
  <c r="Q177" i="4"/>
  <c r="Q176" i="4"/>
  <c r="R176" i="4" s="1"/>
  <c r="S176" i="4" s="1"/>
  <c r="Q175" i="4"/>
  <c r="R175" i="4" s="1"/>
  <c r="S175" i="4" s="1"/>
  <c r="Q174" i="4"/>
  <c r="Q170" i="4"/>
  <c r="Q169" i="4"/>
  <c r="R169" i="4" s="1"/>
  <c r="S169" i="4" s="1"/>
  <c r="Q168" i="4"/>
  <c r="Q167" i="4"/>
  <c r="Q166" i="4"/>
  <c r="R166" i="4" s="1"/>
  <c r="Q165" i="4"/>
  <c r="Q164" i="4"/>
  <c r="R164" i="4" s="1"/>
  <c r="S164" i="4" s="1"/>
  <c r="Q163" i="4"/>
  <c r="R163" i="4" s="1"/>
  <c r="S163" i="4" s="1"/>
  <c r="Q162" i="4"/>
  <c r="Q161" i="4"/>
  <c r="R161" i="4" s="1"/>
  <c r="S161" i="4" s="1"/>
  <c r="Q160" i="4"/>
  <c r="Q159" i="4"/>
  <c r="Q155" i="4"/>
  <c r="Q154" i="4"/>
  <c r="R154" i="4" s="1"/>
  <c r="Q153" i="4"/>
  <c r="Q152" i="4"/>
  <c r="R152" i="4" s="1"/>
  <c r="S152" i="4" s="1"/>
  <c r="Q151" i="4"/>
  <c r="R151" i="4" s="1"/>
  <c r="S151" i="4" s="1"/>
  <c r="Q150" i="4"/>
  <c r="Q149" i="4"/>
  <c r="R149" i="4" s="1"/>
  <c r="S149" i="4" s="1"/>
  <c r="Q148" i="4"/>
  <c r="Q147" i="4"/>
  <c r="Q146" i="4"/>
  <c r="R146" i="4" s="1"/>
  <c r="Q145" i="4"/>
  <c r="Q144" i="4"/>
  <c r="R144" i="4" s="1"/>
  <c r="Q140" i="4"/>
  <c r="R140" i="4" s="1"/>
  <c r="R141" i="4" s="1"/>
  <c r="S141" i="4" s="1"/>
  <c r="Q139" i="4"/>
  <c r="R139" i="4" s="1"/>
  <c r="S139" i="4" s="1"/>
  <c r="Q138" i="4"/>
  <c r="Q137" i="4"/>
  <c r="R137" i="4" s="1"/>
  <c r="S137" i="4" s="1"/>
  <c r="Q136" i="4"/>
  <c r="Q135" i="4"/>
  <c r="Q134" i="4"/>
  <c r="R134" i="4" s="1"/>
  <c r="Q133" i="4"/>
  <c r="Q132" i="4"/>
  <c r="R132" i="4" s="1"/>
  <c r="S132" i="4" s="1"/>
  <c r="Q131" i="4"/>
  <c r="R131" i="4" s="1"/>
  <c r="S131" i="4" s="1"/>
  <c r="Q130" i="4"/>
  <c r="Q129" i="4"/>
  <c r="R129" i="4" s="1"/>
  <c r="Q125" i="4"/>
  <c r="R125" i="4" s="1"/>
  <c r="Q124" i="4"/>
  <c r="Q123" i="4"/>
  <c r="Q122" i="4"/>
  <c r="R122" i="4" s="1"/>
  <c r="Q121" i="4"/>
  <c r="Q120" i="4"/>
  <c r="R120" i="4" s="1"/>
  <c r="S120" i="4" s="1"/>
  <c r="Q119" i="4"/>
  <c r="R119" i="4" s="1"/>
  <c r="S119" i="4" s="1"/>
  <c r="Q118" i="4"/>
  <c r="Q117" i="4"/>
  <c r="R117" i="4" s="1"/>
  <c r="S117" i="4" s="1"/>
  <c r="Q116" i="4"/>
  <c r="Q115" i="4"/>
  <c r="Q114" i="4"/>
  <c r="R114" i="4" s="1"/>
  <c r="Q110" i="4"/>
  <c r="R110" i="4" s="1"/>
  <c r="R111" i="4" s="1"/>
  <c r="S111" i="4" s="1"/>
  <c r="Q109" i="4"/>
  <c r="Q108" i="4"/>
  <c r="R108" i="4" s="1"/>
  <c r="S108" i="4" s="1"/>
  <c r="Q107" i="4"/>
  <c r="R107" i="4" s="1"/>
  <c r="S107" i="4" s="1"/>
  <c r="Q106" i="4"/>
  <c r="Q105" i="4"/>
  <c r="R105" i="4" s="1"/>
  <c r="S105" i="4" s="1"/>
  <c r="Q104" i="4"/>
  <c r="Q103" i="4"/>
  <c r="Q102" i="4"/>
  <c r="R102" i="4" s="1"/>
  <c r="Q101" i="4"/>
  <c r="Q100" i="4"/>
  <c r="R100" i="4" s="1"/>
  <c r="S100" i="4" s="1"/>
  <c r="Q99" i="4"/>
  <c r="R99" i="4" s="1"/>
  <c r="Q95" i="4"/>
  <c r="R95" i="4" s="1"/>
  <c r="Q94" i="4"/>
  <c r="Q93" i="4"/>
  <c r="R93" i="4" s="1"/>
  <c r="S93" i="4" s="1"/>
  <c r="Q92" i="4"/>
  <c r="Q91" i="4"/>
  <c r="Q90" i="4"/>
  <c r="R90" i="4" s="1"/>
  <c r="Q89" i="4"/>
  <c r="Q88" i="4"/>
  <c r="R88" i="4" s="1"/>
  <c r="S88" i="4" s="1"/>
  <c r="Q87" i="4"/>
  <c r="R87" i="4" s="1"/>
  <c r="S87" i="4" s="1"/>
  <c r="Q86" i="4"/>
  <c r="Q85" i="4"/>
  <c r="R85" i="4" s="1"/>
  <c r="S85" i="4" s="1"/>
  <c r="Q84" i="4"/>
  <c r="Q80" i="4"/>
  <c r="Q79" i="4"/>
  <c r="Q78" i="4"/>
  <c r="R78" i="4" s="1"/>
  <c r="Q77" i="4"/>
  <c r="Q76" i="4"/>
  <c r="R76" i="4" s="1"/>
  <c r="S76" i="4" s="1"/>
  <c r="Q75" i="4"/>
  <c r="R75" i="4" s="1"/>
  <c r="S75" i="4" s="1"/>
  <c r="Q74" i="4"/>
  <c r="Q73" i="4"/>
  <c r="R73" i="4" s="1"/>
  <c r="S73" i="4" s="1"/>
  <c r="Q72" i="4"/>
  <c r="Q71" i="4"/>
  <c r="Q70" i="4"/>
  <c r="R70" i="4" s="1"/>
  <c r="Q69" i="4"/>
  <c r="Q65" i="4"/>
  <c r="Q64" i="4"/>
  <c r="R64" i="4" s="1"/>
  <c r="S64" i="4" s="1"/>
  <c r="Q63" i="4"/>
  <c r="R63" i="4" s="1"/>
  <c r="S63" i="4" s="1"/>
  <c r="Q62" i="4"/>
  <c r="Q61" i="4"/>
  <c r="R61" i="4" s="1"/>
  <c r="S61" i="4" s="1"/>
  <c r="Q60" i="4"/>
  <c r="Q59" i="4"/>
  <c r="Q58" i="4"/>
  <c r="R58" i="4" s="1"/>
  <c r="Q57" i="4"/>
  <c r="Q56" i="4"/>
  <c r="R56" i="4" s="1"/>
  <c r="S56" i="4" s="1"/>
  <c r="Q55" i="4"/>
  <c r="R55" i="4" s="1"/>
  <c r="S55" i="4" s="1"/>
  <c r="Q54" i="4"/>
  <c r="Q50" i="4"/>
  <c r="Q49" i="4"/>
  <c r="R49" i="4" s="1"/>
  <c r="S49" i="4" s="1"/>
  <c r="Q48" i="4"/>
  <c r="Q47" i="4"/>
  <c r="Q46" i="4"/>
  <c r="R46" i="4" s="1"/>
  <c r="Q45" i="4"/>
  <c r="Q44" i="4"/>
  <c r="R44" i="4" s="1"/>
  <c r="S44" i="4" s="1"/>
  <c r="Q43" i="4"/>
  <c r="R43" i="4" s="1"/>
  <c r="S43" i="4" s="1"/>
  <c r="Q42" i="4"/>
  <c r="Q41" i="4"/>
  <c r="R41" i="4" s="1"/>
  <c r="S41" i="4" s="1"/>
  <c r="Q40" i="4"/>
  <c r="Q39" i="4"/>
  <c r="Q35" i="4"/>
  <c r="Q34" i="4"/>
  <c r="R34" i="4" s="1"/>
  <c r="Q33" i="4"/>
  <c r="Q32" i="4"/>
  <c r="R32" i="4" s="1"/>
  <c r="S32" i="4" s="1"/>
  <c r="Q31" i="4"/>
  <c r="R31" i="4" s="1"/>
  <c r="Q30" i="4"/>
  <c r="Q29" i="4"/>
  <c r="R29" i="4" s="1"/>
  <c r="S29" i="4" s="1"/>
  <c r="Q28" i="4"/>
  <c r="Q27" i="4"/>
  <c r="Q26" i="4"/>
  <c r="R26" i="4" s="1"/>
  <c r="Q25" i="4"/>
  <c r="Q24" i="4"/>
  <c r="R24" i="4" s="1"/>
  <c r="L230" i="4"/>
  <c r="M230" i="4" s="1"/>
  <c r="M231" i="4" s="1"/>
  <c r="N231" i="4" s="1"/>
  <c r="L229" i="4"/>
  <c r="M229" i="4" s="1"/>
  <c r="N229" i="4" s="1"/>
  <c r="L228" i="4"/>
  <c r="M228" i="4" s="1"/>
  <c r="L227" i="4"/>
  <c r="L226" i="4"/>
  <c r="M226" i="4" s="1"/>
  <c r="L225" i="4"/>
  <c r="M225" i="4" s="1"/>
  <c r="N225" i="4" s="1"/>
  <c r="L224" i="4"/>
  <c r="M224" i="4" s="1"/>
  <c r="N224" i="4" s="1"/>
  <c r="L223" i="4"/>
  <c r="L222" i="4"/>
  <c r="M222" i="4" s="1"/>
  <c r="L221" i="4"/>
  <c r="M221" i="4" s="1"/>
  <c r="N221" i="4" s="1"/>
  <c r="L220" i="4"/>
  <c r="M220" i="4" s="1"/>
  <c r="L219" i="4"/>
  <c r="L215" i="4"/>
  <c r="L214" i="4"/>
  <c r="M214" i="4" s="1"/>
  <c r="L213" i="4"/>
  <c r="M213" i="4" s="1"/>
  <c r="N213" i="4" s="1"/>
  <c r="L212" i="4"/>
  <c r="M212" i="4" s="1"/>
  <c r="N212" i="4" s="1"/>
  <c r="L211" i="4"/>
  <c r="L210" i="4"/>
  <c r="M210" i="4" s="1"/>
  <c r="L209" i="4"/>
  <c r="M209" i="4" s="1"/>
  <c r="N209" i="4" s="1"/>
  <c r="L208" i="4"/>
  <c r="M208" i="4" s="1"/>
  <c r="L207" i="4"/>
  <c r="L206" i="4"/>
  <c r="M206" i="4" s="1"/>
  <c r="L205" i="4"/>
  <c r="M205" i="4" s="1"/>
  <c r="N205" i="4" s="1"/>
  <c r="L204" i="4"/>
  <c r="L200" i="4"/>
  <c r="M200" i="4" s="1"/>
  <c r="M201" i="4" s="1"/>
  <c r="N201" i="4" s="1"/>
  <c r="L199" i="4"/>
  <c r="L198" i="4"/>
  <c r="M198" i="4" s="1"/>
  <c r="L197" i="4"/>
  <c r="M197" i="4" s="1"/>
  <c r="N197" i="4" s="1"/>
  <c r="L196" i="4"/>
  <c r="M196" i="4" s="1"/>
  <c r="L195" i="4"/>
  <c r="L194" i="4"/>
  <c r="L193" i="4"/>
  <c r="M193" i="4" s="1"/>
  <c r="N193" i="4" s="1"/>
  <c r="L192" i="4"/>
  <c r="M192" i="4" s="1"/>
  <c r="N192" i="4" s="1"/>
  <c r="L191" i="4"/>
  <c r="L190" i="4"/>
  <c r="M190" i="4" s="1"/>
  <c r="L189" i="4"/>
  <c r="L185" i="4"/>
  <c r="M185" i="4" s="1"/>
  <c r="N185" i="4" s="1"/>
  <c r="L184" i="4"/>
  <c r="M184" i="4" s="1"/>
  <c r="L183" i="4"/>
  <c r="L182" i="4"/>
  <c r="M182" i="4" s="1"/>
  <c r="N182" i="4" s="1"/>
  <c r="L181" i="4"/>
  <c r="M181" i="4" s="1"/>
  <c r="N181" i="4" s="1"/>
  <c r="L180" i="4"/>
  <c r="M180" i="4" s="1"/>
  <c r="N180" i="4" s="1"/>
  <c r="L179" i="4"/>
  <c r="L178" i="4"/>
  <c r="M178" i="4" s="1"/>
  <c r="L177" i="4"/>
  <c r="M177" i="4" s="1"/>
  <c r="N177" i="4" s="1"/>
  <c r="L176" i="4"/>
  <c r="M176" i="4" s="1"/>
  <c r="L175" i="4"/>
  <c r="L174" i="4"/>
  <c r="M174" i="4" s="1"/>
  <c r="L170" i="4"/>
  <c r="M170" i="4" s="1"/>
  <c r="L169" i="4"/>
  <c r="M169" i="4" s="1"/>
  <c r="N169" i="4" s="1"/>
  <c r="L168" i="4"/>
  <c r="M168" i="4" s="1"/>
  <c r="N168" i="4" s="1"/>
  <c r="L167" i="4"/>
  <c r="L166" i="4"/>
  <c r="M166" i="4" s="1"/>
  <c r="L165" i="4"/>
  <c r="M165" i="4" s="1"/>
  <c r="N165" i="4" s="1"/>
  <c r="L164" i="4"/>
  <c r="M164" i="4" s="1"/>
  <c r="L163" i="4"/>
  <c r="L162" i="4"/>
  <c r="M162" i="4" s="1"/>
  <c r="N162" i="4" s="1"/>
  <c r="L161" i="4"/>
  <c r="M161" i="4" s="1"/>
  <c r="N161" i="4" s="1"/>
  <c r="L160" i="4"/>
  <c r="M160" i="4" s="1"/>
  <c r="N160" i="4" s="1"/>
  <c r="L159" i="4"/>
  <c r="L155" i="4"/>
  <c r="L154" i="4"/>
  <c r="M154" i="4" s="1"/>
  <c r="L153" i="4"/>
  <c r="M153" i="4" s="1"/>
  <c r="N153" i="4" s="1"/>
  <c r="L152" i="4"/>
  <c r="M152" i="4" s="1"/>
  <c r="L151" i="4"/>
  <c r="L150" i="4"/>
  <c r="M150" i="4" s="1"/>
  <c r="N150" i="4" s="1"/>
  <c r="L149" i="4"/>
  <c r="M149" i="4" s="1"/>
  <c r="N149" i="4" s="1"/>
  <c r="L148" i="4"/>
  <c r="M148" i="4" s="1"/>
  <c r="N148" i="4" s="1"/>
  <c r="L147" i="4"/>
  <c r="L146" i="4"/>
  <c r="M146" i="4" s="1"/>
  <c r="L145" i="4"/>
  <c r="M145" i="4" s="1"/>
  <c r="N145" i="4" s="1"/>
  <c r="L144" i="4"/>
  <c r="M144" i="4" s="1"/>
  <c r="L140" i="4"/>
  <c r="M140" i="4" s="1"/>
  <c r="M141" i="4" s="1"/>
  <c r="N141" i="4" s="1"/>
  <c r="L139" i="4"/>
  <c r="L138" i="4"/>
  <c r="M138" i="4" s="1"/>
  <c r="N138" i="4" s="1"/>
  <c r="L137" i="4"/>
  <c r="M137" i="4" s="1"/>
  <c r="N137" i="4" s="1"/>
  <c r="L136" i="4"/>
  <c r="M136" i="4" s="1"/>
  <c r="N136" i="4" s="1"/>
  <c r="L135" i="4"/>
  <c r="L134" i="4"/>
  <c r="M134" i="4" s="1"/>
  <c r="L133" i="4"/>
  <c r="M133" i="4" s="1"/>
  <c r="N133" i="4" s="1"/>
  <c r="L132" i="4"/>
  <c r="M132" i="4" s="1"/>
  <c r="L131" i="4"/>
  <c r="L130" i="4"/>
  <c r="M130" i="4" s="1"/>
  <c r="N130" i="4" s="1"/>
  <c r="L129" i="4"/>
  <c r="M129" i="4" s="1"/>
  <c r="L125" i="4"/>
  <c r="M125" i="4" s="1"/>
  <c r="L124" i="4"/>
  <c r="M124" i="4" s="1"/>
  <c r="N124" i="4" s="1"/>
  <c r="L123" i="4"/>
  <c r="L122" i="4"/>
  <c r="M122" i="4" s="1"/>
  <c r="L121" i="4"/>
  <c r="M121" i="4" s="1"/>
  <c r="N121" i="4" s="1"/>
  <c r="L120" i="4"/>
  <c r="M120" i="4" s="1"/>
  <c r="L119" i="4"/>
  <c r="M119" i="4" s="1"/>
  <c r="N119" i="4" s="1"/>
  <c r="L118" i="4"/>
  <c r="M118" i="4" s="1"/>
  <c r="N118" i="4" s="1"/>
  <c r="L117" i="4"/>
  <c r="M117" i="4" s="1"/>
  <c r="N117" i="4" s="1"/>
  <c r="L116" i="4"/>
  <c r="M116" i="4" s="1"/>
  <c r="N116" i="4" s="1"/>
  <c r="L115" i="4"/>
  <c r="L114" i="4"/>
  <c r="M114" i="4" s="1"/>
  <c r="L110" i="4"/>
  <c r="M110" i="4" s="1"/>
  <c r="M111" i="4" s="1"/>
  <c r="N111" i="4" s="1"/>
  <c r="L109" i="4"/>
  <c r="M109" i="4" s="1"/>
  <c r="N109" i="4" s="1"/>
  <c r="L108" i="4"/>
  <c r="M108" i="4" s="1"/>
  <c r="L107" i="4"/>
  <c r="L106" i="4"/>
  <c r="M106" i="4" s="1"/>
  <c r="N106" i="4" s="1"/>
  <c r="L105" i="4"/>
  <c r="M105" i="4" s="1"/>
  <c r="N105" i="4" s="1"/>
  <c r="L104" i="4"/>
  <c r="M104" i="4" s="1"/>
  <c r="N104" i="4" s="1"/>
  <c r="L103" i="4"/>
  <c r="L102" i="4"/>
  <c r="M102" i="4" s="1"/>
  <c r="L101" i="4"/>
  <c r="M101" i="4" s="1"/>
  <c r="N101" i="4" s="1"/>
  <c r="L100" i="4"/>
  <c r="M100" i="4" s="1"/>
  <c r="L99" i="4"/>
  <c r="M99" i="4" s="1"/>
  <c r="L95" i="4"/>
  <c r="L94" i="4"/>
  <c r="M94" i="4" s="1"/>
  <c r="N94" i="4" s="1"/>
  <c r="L93" i="4"/>
  <c r="M93" i="4" s="1"/>
  <c r="N93" i="4" s="1"/>
  <c r="L92" i="4"/>
  <c r="M92" i="4" s="1"/>
  <c r="N92" i="4" s="1"/>
  <c r="L91" i="4"/>
  <c r="L90" i="4"/>
  <c r="M90" i="4" s="1"/>
  <c r="L89" i="4"/>
  <c r="M89" i="4" s="1"/>
  <c r="N89" i="4" s="1"/>
  <c r="L88" i="4"/>
  <c r="M88" i="4" s="1"/>
  <c r="L87" i="4"/>
  <c r="L86" i="4"/>
  <c r="M86" i="4" s="1"/>
  <c r="N86" i="4" s="1"/>
  <c r="L85" i="4"/>
  <c r="M85" i="4" s="1"/>
  <c r="N85" i="4" s="1"/>
  <c r="L84" i="4"/>
  <c r="M84" i="4" s="1"/>
  <c r="N84" i="4" s="1"/>
  <c r="L80" i="4"/>
  <c r="M80" i="4" s="1"/>
  <c r="N80" i="4" s="1"/>
  <c r="L79" i="4"/>
  <c r="L78" i="4"/>
  <c r="M78" i="4" s="1"/>
  <c r="L77" i="4"/>
  <c r="M77" i="4" s="1"/>
  <c r="N77" i="4" s="1"/>
  <c r="L76" i="4"/>
  <c r="M76" i="4" s="1"/>
  <c r="L75" i="4"/>
  <c r="L74" i="4"/>
  <c r="M74" i="4" s="1"/>
  <c r="N74" i="4" s="1"/>
  <c r="L73" i="4"/>
  <c r="M73" i="4" s="1"/>
  <c r="N73" i="4" s="1"/>
  <c r="L72" i="4"/>
  <c r="M72" i="4" s="1"/>
  <c r="N72" i="4" s="1"/>
  <c r="L71" i="4"/>
  <c r="L70" i="4"/>
  <c r="M70" i="4" s="1"/>
  <c r="L69" i="4"/>
  <c r="L65" i="4"/>
  <c r="M65" i="4" s="1"/>
  <c r="M66" i="4" s="1"/>
  <c r="N66" i="4" s="1"/>
  <c r="L64" i="4"/>
  <c r="M64" i="4" s="1"/>
  <c r="L63" i="4"/>
  <c r="L62" i="4"/>
  <c r="M62" i="4" s="1"/>
  <c r="N62" i="4" s="1"/>
  <c r="L61" i="4"/>
  <c r="M61" i="4" s="1"/>
  <c r="N61" i="4" s="1"/>
  <c r="L60" i="4"/>
  <c r="M60" i="4" s="1"/>
  <c r="N60" i="4" s="1"/>
  <c r="L59" i="4"/>
  <c r="L58" i="4"/>
  <c r="M58" i="4" s="1"/>
  <c r="L57" i="4"/>
  <c r="M57" i="4" s="1"/>
  <c r="N57" i="4" s="1"/>
  <c r="L56" i="4"/>
  <c r="M56" i="4" s="1"/>
  <c r="L55" i="4"/>
  <c r="L54" i="4"/>
  <c r="M54" i="4" s="1"/>
  <c r="L50" i="4"/>
  <c r="M50" i="4" s="1"/>
  <c r="L49" i="4"/>
  <c r="M49" i="4" s="1"/>
  <c r="N49" i="4" s="1"/>
  <c r="L48" i="4"/>
  <c r="M48" i="4" s="1"/>
  <c r="N48" i="4" s="1"/>
  <c r="L47" i="4"/>
  <c r="L46" i="4"/>
  <c r="M46" i="4" s="1"/>
  <c r="L45" i="4"/>
  <c r="M45" i="4" s="1"/>
  <c r="N45" i="4" s="1"/>
  <c r="L44" i="4"/>
  <c r="M44" i="4" s="1"/>
  <c r="L43" i="4"/>
  <c r="L42" i="4"/>
  <c r="M42" i="4" s="1"/>
  <c r="N42" i="4" s="1"/>
  <c r="L41" i="4"/>
  <c r="M41" i="4" s="1"/>
  <c r="N41" i="4" s="1"/>
  <c r="L40" i="4"/>
  <c r="M40" i="4" s="1"/>
  <c r="N40" i="4" s="1"/>
  <c r="L39" i="4"/>
  <c r="L35" i="4"/>
  <c r="L34" i="4"/>
  <c r="M34" i="4" s="1"/>
  <c r="L33" i="4"/>
  <c r="M33" i="4" s="1"/>
  <c r="N33" i="4" s="1"/>
  <c r="L32" i="4"/>
  <c r="L31" i="4"/>
  <c r="L30" i="4"/>
  <c r="M30" i="4" s="1"/>
  <c r="N30" i="4" s="1"/>
  <c r="L29" i="4"/>
  <c r="M29" i="4" s="1"/>
  <c r="N29" i="4" s="1"/>
  <c r="L28" i="4"/>
  <c r="M28" i="4" s="1"/>
  <c r="N28" i="4" s="1"/>
  <c r="L27" i="4"/>
  <c r="L26" i="4"/>
  <c r="L25" i="4"/>
  <c r="M25" i="4" s="1"/>
  <c r="N25" i="4" s="1"/>
  <c r="L24" i="4"/>
  <c r="M24" i="4" s="1"/>
  <c r="G230" i="4"/>
  <c r="H230" i="4" s="1"/>
  <c r="G229" i="4"/>
  <c r="H229" i="4" s="1"/>
  <c r="G228" i="4"/>
  <c r="H228" i="4" s="1"/>
  <c r="I228" i="4" s="1"/>
  <c r="G227" i="4"/>
  <c r="H227" i="4" s="1"/>
  <c r="G226" i="4"/>
  <c r="G225" i="4"/>
  <c r="H225" i="4" s="1"/>
  <c r="I225" i="4" s="1"/>
  <c r="G224" i="4"/>
  <c r="G223" i="4"/>
  <c r="G222" i="4"/>
  <c r="H222" i="4" s="1"/>
  <c r="I222" i="4" s="1"/>
  <c r="G221" i="4"/>
  <c r="H221" i="4" s="1"/>
  <c r="G220" i="4"/>
  <c r="H220" i="4" s="1"/>
  <c r="G219" i="4"/>
  <c r="H219" i="4" s="1"/>
  <c r="G215" i="4"/>
  <c r="H215" i="4" s="1"/>
  <c r="H216" i="4" s="1"/>
  <c r="I216" i="4" s="1"/>
  <c r="G214" i="4"/>
  <c r="G213" i="4"/>
  <c r="H213" i="4" s="1"/>
  <c r="I213" i="4" s="1"/>
  <c r="G212" i="4"/>
  <c r="G211" i="4"/>
  <c r="G210" i="4"/>
  <c r="H210" i="4" s="1"/>
  <c r="I210" i="4" s="1"/>
  <c r="G209" i="4"/>
  <c r="H209" i="4" s="1"/>
  <c r="G208" i="4"/>
  <c r="H208" i="4" s="1"/>
  <c r="I208" i="4" s="1"/>
  <c r="G207" i="4"/>
  <c r="H207" i="4" s="1"/>
  <c r="G206" i="4"/>
  <c r="G205" i="4"/>
  <c r="H205" i="4" s="1"/>
  <c r="I205" i="4" s="1"/>
  <c r="G204" i="4"/>
  <c r="G200" i="4"/>
  <c r="G199" i="4"/>
  <c r="G198" i="4"/>
  <c r="H198" i="4" s="1"/>
  <c r="I198" i="4" s="1"/>
  <c r="G197" i="4"/>
  <c r="H197" i="4" s="1"/>
  <c r="G196" i="4"/>
  <c r="H196" i="4" s="1"/>
  <c r="I196" i="4" s="1"/>
  <c r="G195" i="4"/>
  <c r="H195" i="4" s="1"/>
  <c r="G194" i="4"/>
  <c r="G193" i="4"/>
  <c r="H193" i="4" s="1"/>
  <c r="I193" i="4" s="1"/>
  <c r="G192" i="4"/>
  <c r="G191" i="4"/>
  <c r="G190" i="4"/>
  <c r="H190" i="4" s="1"/>
  <c r="G189" i="4"/>
  <c r="H189" i="4" s="1"/>
  <c r="G185" i="4"/>
  <c r="G184" i="4"/>
  <c r="H184" i="4" s="1"/>
  <c r="I184" i="4" s="1"/>
  <c r="G183" i="4"/>
  <c r="H183" i="4" s="1"/>
  <c r="G182" i="4"/>
  <c r="G181" i="4"/>
  <c r="H181" i="4" s="1"/>
  <c r="I181" i="4" s="1"/>
  <c r="G180" i="4"/>
  <c r="G179" i="4"/>
  <c r="G178" i="4"/>
  <c r="H178" i="4" s="1"/>
  <c r="I178" i="4" s="1"/>
  <c r="G177" i="4"/>
  <c r="H177" i="4" s="1"/>
  <c r="G176" i="4"/>
  <c r="H176" i="4" s="1"/>
  <c r="I176" i="4" s="1"/>
  <c r="G175" i="4"/>
  <c r="H175" i="4" s="1"/>
  <c r="G174" i="4"/>
  <c r="G170" i="4"/>
  <c r="G169" i="4"/>
  <c r="H169" i="4" s="1"/>
  <c r="I169" i="4" s="1"/>
  <c r="G168" i="4"/>
  <c r="G167" i="4"/>
  <c r="G166" i="4"/>
  <c r="H166" i="4" s="1"/>
  <c r="I166" i="4" s="1"/>
  <c r="G165" i="4"/>
  <c r="H165" i="4" s="1"/>
  <c r="G164" i="4"/>
  <c r="H164" i="4" s="1"/>
  <c r="I164" i="4" s="1"/>
  <c r="G163" i="4"/>
  <c r="H163" i="4" s="1"/>
  <c r="G162" i="4"/>
  <c r="G161" i="4"/>
  <c r="H161" i="4" s="1"/>
  <c r="I161" i="4" s="1"/>
  <c r="G160" i="4"/>
  <c r="G159" i="4"/>
  <c r="G155" i="4"/>
  <c r="G154" i="4"/>
  <c r="H154" i="4" s="1"/>
  <c r="I154" i="4" s="1"/>
  <c r="G153" i="4"/>
  <c r="H153" i="4" s="1"/>
  <c r="G152" i="4"/>
  <c r="H152" i="4" s="1"/>
  <c r="I152" i="4" s="1"/>
  <c r="G151" i="4"/>
  <c r="H151" i="4" s="1"/>
  <c r="G150" i="4"/>
  <c r="G149" i="4"/>
  <c r="H149" i="4" s="1"/>
  <c r="I149" i="4" s="1"/>
  <c r="G148" i="4"/>
  <c r="G147" i="4"/>
  <c r="G146" i="4"/>
  <c r="H146" i="4" s="1"/>
  <c r="I146" i="4" s="1"/>
  <c r="G145" i="4"/>
  <c r="H145" i="4" s="1"/>
  <c r="G144" i="4"/>
  <c r="H144" i="4" s="1"/>
  <c r="G140" i="4"/>
  <c r="H140" i="4" s="1"/>
  <c r="H141" i="4" s="1"/>
  <c r="I141" i="4" s="1"/>
  <c r="G139" i="4"/>
  <c r="H139" i="4" s="1"/>
  <c r="G138" i="4"/>
  <c r="G137" i="4"/>
  <c r="H137" i="4" s="1"/>
  <c r="I137" i="4" s="1"/>
  <c r="G136" i="4"/>
  <c r="G135" i="4"/>
  <c r="G134" i="4"/>
  <c r="H134" i="4" s="1"/>
  <c r="I134" i="4" s="1"/>
  <c r="G133" i="4"/>
  <c r="H133" i="4" s="1"/>
  <c r="G132" i="4"/>
  <c r="H132" i="4" s="1"/>
  <c r="I132" i="4" s="1"/>
  <c r="G131" i="4"/>
  <c r="H131" i="4" s="1"/>
  <c r="G130" i="4"/>
  <c r="G129" i="4"/>
  <c r="H129" i="4" s="1"/>
  <c r="I129" i="4" s="1"/>
  <c r="G125" i="4"/>
  <c r="H125" i="4" s="1"/>
  <c r="H126" i="4" s="1"/>
  <c r="I126" i="4" s="1"/>
  <c r="G124" i="4"/>
  <c r="G123" i="4"/>
  <c r="G122" i="4"/>
  <c r="H122" i="4" s="1"/>
  <c r="I122" i="4" s="1"/>
  <c r="G121" i="4"/>
  <c r="H121" i="4" s="1"/>
  <c r="G120" i="4"/>
  <c r="H120" i="4" s="1"/>
  <c r="I120" i="4" s="1"/>
  <c r="G119" i="4"/>
  <c r="H119" i="4" s="1"/>
  <c r="G118" i="4"/>
  <c r="G117" i="4"/>
  <c r="H117" i="4" s="1"/>
  <c r="I117" i="4" s="1"/>
  <c r="G116" i="4"/>
  <c r="G115" i="4"/>
  <c r="G114" i="4"/>
  <c r="H114" i="4" s="1"/>
  <c r="G110" i="4"/>
  <c r="H110" i="4" s="1"/>
  <c r="G109" i="4"/>
  <c r="H109" i="4" s="1"/>
  <c r="G108" i="4"/>
  <c r="H108" i="4" s="1"/>
  <c r="I108" i="4" s="1"/>
  <c r="G107" i="4"/>
  <c r="H107" i="4" s="1"/>
  <c r="G106" i="4"/>
  <c r="G105" i="4"/>
  <c r="H105" i="4" s="1"/>
  <c r="I105" i="4" s="1"/>
  <c r="G104" i="4"/>
  <c r="G103" i="4"/>
  <c r="G102" i="4"/>
  <c r="H102" i="4" s="1"/>
  <c r="I102" i="4" s="1"/>
  <c r="G101" i="4"/>
  <c r="H101" i="4" s="1"/>
  <c r="G100" i="4"/>
  <c r="H100" i="4" s="1"/>
  <c r="G99" i="4"/>
  <c r="H99" i="4" s="1"/>
  <c r="G95" i="4"/>
  <c r="H95" i="4" s="1"/>
  <c r="H96" i="4" s="1"/>
  <c r="I96" i="4" s="1"/>
  <c r="G94" i="4"/>
  <c r="G93" i="4"/>
  <c r="H93" i="4" s="1"/>
  <c r="I93" i="4" s="1"/>
  <c r="G92" i="4"/>
  <c r="G91" i="4"/>
  <c r="G90" i="4"/>
  <c r="H90" i="4" s="1"/>
  <c r="I90" i="4" s="1"/>
  <c r="G89" i="4"/>
  <c r="H89" i="4" s="1"/>
  <c r="G88" i="4"/>
  <c r="H88" i="4" s="1"/>
  <c r="I88" i="4" s="1"/>
  <c r="G87" i="4"/>
  <c r="H87" i="4" s="1"/>
  <c r="G86" i="4"/>
  <c r="G85" i="4"/>
  <c r="H85" i="4" s="1"/>
  <c r="I85" i="4" s="1"/>
  <c r="G84" i="4"/>
  <c r="G80" i="4"/>
  <c r="G79" i="4"/>
  <c r="G78" i="4"/>
  <c r="H78" i="4" s="1"/>
  <c r="I78" i="4" s="1"/>
  <c r="G77" i="4"/>
  <c r="G76" i="4"/>
  <c r="H76" i="4" s="1"/>
  <c r="I76" i="4" s="1"/>
  <c r="G75" i="4"/>
  <c r="H75" i="4" s="1"/>
  <c r="G74" i="4"/>
  <c r="G73" i="4"/>
  <c r="H73" i="4" s="1"/>
  <c r="I73" i="4" s="1"/>
  <c r="G72" i="4"/>
  <c r="G71" i="4"/>
  <c r="G70" i="4"/>
  <c r="H70" i="4" s="1"/>
  <c r="G69" i="4"/>
  <c r="H69" i="4" s="1"/>
  <c r="G65" i="4"/>
  <c r="H65" i="4" s="1"/>
  <c r="H66" i="4" s="1"/>
  <c r="I66" i="4" s="1"/>
  <c r="G64" i="4"/>
  <c r="H64" i="4" s="1"/>
  <c r="I64" i="4" s="1"/>
  <c r="G63" i="4"/>
  <c r="H63" i="4" s="1"/>
  <c r="G62" i="4"/>
  <c r="G61" i="4"/>
  <c r="H61" i="4" s="1"/>
  <c r="I61" i="4" s="1"/>
  <c r="G60" i="4"/>
  <c r="G59" i="4"/>
  <c r="G58" i="4"/>
  <c r="H58" i="4" s="1"/>
  <c r="I58" i="4" s="1"/>
  <c r="G57" i="4"/>
  <c r="H57" i="4" s="1"/>
  <c r="G56" i="4"/>
  <c r="H56" i="4" s="1"/>
  <c r="I56" i="4" s="1"/>
  <c r="G55" i="4"/>
  <c r="H55" i="4" s="1"/>
  <c r="G54" i="4"/>
  <c r="G50" i="4"/>
  <c r="G49" i="4"/>
  <c r="H49" i="4" s="1"/>
  <c r="I49" i="4" s="1"/>
  <c r="G48" i="4"/>
  <c r="G47" i="4"/>
  <c r="G46" i="4"/>
  <c r="H46" i="4" s="1"/>
  <c r="I46" i="4" s="1"/>
  <c r="G45" i="4"/>
  <c r="H45" i="4" s="1"/>
  <c r="G44" i="4"/>
  <c r="H44" i="4" s="1"/>
  <c r="I44" i="4" s="1"/>
  <c r="G43" i="4"/>
  <c r="G42" i="4"/>
  <c r="G41" i="4"/>
  <c r="H41" i="4" s="1"/>
  <c r="G40" i="4"/>
  <c r="G39" i="4"/>
  <c r="G35" i="4"/>
  <c r="G34" i="4"/>
  <c r="H34" i="4" s="1"/>
  <c r="I34" i="4" s="1"/>
  <c r="G33" i="4"/>
  <c r="H33" i="4" s="1"/>
  <c r="G32" i="4"/>
  <c r="H32" i="4" s="1"/>
  <c r="I32" i="4" s="1"/>
  <c r="G31" i="4"/>
  <c r="H31" i="4" s="1"/>
  <c r="G30" i="4"/>
  <c r="G29" i="4"/>
  <c r="G28" i="4"/>
  <c r="G27" i="4"/>
  <c r="G26" i="4"/>
  <c r="H26" i="4" s="1"/>
  <c r="I26" i="4" s="1"/>
  <c r="G25" i="4"/>
  <c r="H25" i="4" s="1"/>
  <c r="G24" i="4"/>
  <c r="S3" i="5" l="1"/>
  <c r="AB3" i="5"/>
  <c r="AG3" i="5" s="1"/>
  <c r="BO233" i="4"/>
  <c r="BQ193" i="4"/>
  <c r="BT157" i="4"/>
  <c r="BF205" i="4"/>
  <c r="BG205" i="4" s="1"/>
  <c r="BF225" i="4"/>
  <c r="BG225" i="4" s="1"/>
  <c r="BT52" i="4"/>
  <c r="AA97" i="4"/>
  <c r="CS127" i="4"/>
  <c r="BU48" i="4"/>
  <c r="BV48" i="4" s="1"/>
  <c r="BT233" i="4"/>
  <c r="AF82" i="4"/>
  <c r="BO187" i="4"/>
  <c r="AF157" i="4"/>
  <c r="AF187" i="4"/>
  <c r="AP187" i="4"/>
  <c r="CE181" i="4"/>
  <c r="CF181" i="4" s="1"/>
  <c r="AA52" i="4"/>
  <c r="CS172" i="4"/>
  <c r="AU37" i="4"/>
  <c r="BB43" i="4"/>
  <c r="BU28" i="4"/>
  <c r="BV28" i="4" s="1"/>
  <c r="S31" i="4"/>
  <c r="AH26" i="4"/>
  <c r="AC28" i="4"/>
  <c r="AH30" i="4"/>
  <c r="BP29" i="4"/>
  <c r="BQ29" i="4" s="1"/>
  <c r="BT37" i="4"/>
  <c r="AH34" i="4"/>
  <c r="BL181" i="4"/>
  <c r="BT172" i="4"/>
  <c r="AP67" i="4"/>
  <c r="AA67" i="4"/>
  <c r="AU67" i="4"/>
  <c r="AR228" i="4"/>
  <c r="AU233" i="4"/>
  <c r="BP220" i="4"/>
  <c r="AA233" i="4"/>
  <c r="V233" i="4"/>
  <c r="AB219" i="4"/>
  <c r="AC219" i="4" s="1"/>
  <c r="BU219" i="4"/>
  <c r="BV219" i="4" s="1"/>
  <c r="CD233" i="4"/>
  <c r="AB220" i="4"/>
  <c r="AC220" i="4" s="1"/>
  <c r="AP233" i="4"/>
  <c r="CN233" i="4"/>
  <c r="G233" i="4"/>
  <c r="AF233" i="4"/>
  <c r="AQ220" i="4"/>
  <c r="AR220" i="4" s="1"/>
  <c r="BY233" i="4"/>
  <c r="BZ219" i="4"/>
  <c r="CA219" i="4" s="1"/>
  <c r="CI217" i="4"/>
  <c r="L217" i="4"/>
  <c r="M204" i="4"/>
  <c r="N204" i="4" s="1"/>
  <c r="N210" i="4"/>
  <c r="AG208" i="4"/>
  <c r="AH208" i="4" s="1"/>
  <c r="AQ206" i="4"/>
  <c r="AR206" i="4" s="1"/>
  <c r="BB209" i="4"/>
  <c r="CJ204" i="4"/>
  <c r="CK204" i="4" s="1"/>
  <c r="CJ231" i="4"/>
  <c r="CK231" i="4" s="1"/>
  <c r="AA217" i="4"/>
  <c r="AM215" i="4"/>
  <c r="BL226" i="4"/>
  <c r="M189" i="4"/>
  <c r="N189" i="4" s="1"/>
  <c r="AG190" i="4"/>
  <c r="AH190" i="4" s="1"/>
  <c r="AC194" i="4"/>
  <c r="AH209" i="4"/>
  <c r="BA190" i="4"/>
  <c r="BB190" i="4" s="1"/>
  <c r="AF202" i="4"/>
  <c r="CU228" i="4"/>
  <c r="AP202" i="4"/>
  <c r="CU196" i="4"/>
  <c r="AW194" i="4"/>
  <c r="AU202" i="4"/>
  <c r="BG214" i="4"/>
  <c r="Q202" i="4"/>
  <c r="AR226" i="4"/>
  <c r="AW207" i="4"/>
  <c r="AW226" i="4"/>
  <c r="BJ202" i="4"/>
  <c r="BT202" i="4"/>
  <c r="BJ187" i="4"/>
  <c r="Q187" i="4"/>
  <c r="S190" i="4"/>
  <c r="AC208" i="4"/>
  <c r="AH181" i="4"/>
  <c r="AH189" i="4"/>
  <c r="AQ176" i="4"/>
  <c r="AR176" i="4" s="1"/>
  <c r="AZ187" i="4"/>
  <c r="BG181" i="4"/>
  <c r="BK174" i="4"/>
  <c r="BK183" i="4"/>
  <c r="BL183" i="4" s="1"/>
  <c r="CI187" i="4"/>
  <c r="CS187" i="4"/>
  <c r="L187" i="4"/>
  <c r="BU231" i="4"/>
  <c r="BV231" i="4" s="1"/>
  <c r="V187" i="4"/>
  <c r="AU187" i="4"/>
  <c r="BB198" i="4"/>
  <c r="BL175" i="4"/>
  <c r="BY187" i="4"/>
  <c r="CT176" i="4"/>
  <c r="CU176" i="4" s="1"/>
  <c r="AC200" i="4"/>
  <c r="AG176" i="4"/>
  <c r="AH176" i="4" s="1"/>
  <c r="BT187" i="4"/>
  <c r="CD187" i="4"/>
  <c r="CI172" i="4"/>
  <c r="CT216" i="4"/>
  <c r="CU216" i="4" s="1"/>
  <c r="BP176" i="4"/>
  <c r="X177" i="4"/>
  <c r="X197" i="4"/>
  <c r="AA187" i="4"/>
  <c r="AK187" i="4"/>
  <c r="CN187" i="4"/>
  <c r="H185" i="4"/>
  <c r="H186" i="4" s="1"/>
  <c r="I186" i="4" s="1"/>
  <c r="AL174" i="4"/>
  <c r="AM174" i="4" s="1"/>
  <c r="BE187" i="4"/>
  <c r="BU175" i="4"/>
  <c r="BV175" i="4" s="1"/>
  <c r="CO180" i="4"/>
  <c r="CP180" i="4" s="1"/>
  <c r="AW183" i="4"/>
  <c r="G187" i="4"/>
  <c r="N230" i="4"/>
  <c r="AG184" i="4"/>
  <c r="AH184" i="4" s="1"/>
  <c r="AM175" i="4"/>
  <c r="AM219" i="4"/>
  <c r="AW206" i="4"/>
  <c r="BL195" i="4"/>
  <c r="AA172" i="4"/>
  <c r="AZ172" i="4"/>
  <c r="AK172" i="4"/>
  <c r="BJ172" i="4"/>
  <c r="BO172" i="4"/>
  <c r="G172" i="4"/>
  <c r="V172" i="4"/>
  <c r="AF172" i="4"/>
  <c r="CD172" i="4"/>
  <c r="CN172" i="4"/>
  <c r="Q172" i="4"/>
  <c r="L172" i="4"/>
  <c r="AP172" i="4"/>
  <c r="BJ157" i="4"/>
  <c r="AU172" i="4"/>
  <c r="BE172" i="4"/>
  <c r="BY172" i="4"/>
  <c r="Q157" i="4"/>
  <c r="AG144" i="4"/>
  <c r="BU144" i="4"/>
  <c r="AB152" i="4"/>
  <c r="AC152" i="4" s="1"/>
  <c r="BE157" i="4"/>
  <c r="BO157" i="4"/>
  <c r="AU157" i="4"/>
  <c r="CI157" i="4"/>
  <c r="CS157" i="4"/>
  <c r="L157" i="4"/>
  <c r="AK157" i="4"/>
  <c r="AP157" i="4"/>
  <c r="CJ144" i="4"/>
  <c r="CK144" i="4" s="1"/>
  <c r="G157" i="4"/>
  <c r="AQ144" i="4"/>
  <c r="CD157" i="4"/>
  <c r="AF142" i="4"/>
  <c r="BE142" i="4"/>
  <c r="BO142" i="4"/>
  <c r="AG129" i="4"/>
  <c r="AH129" i="4" s="1"/>
  <c r="BF129" i="4"/>
  <c r="BG129" i="4" s="1"/>
  <c r="BP129" i="4"/>
  <c r="BQ129" i="4" s="1"/>
  <c r="BT142" i="4"/>
  <c r="BU129" i="4"/>
  <c r="BV129" i="4" s="1"/>
  <c r="G142" i="4"/>
  <c r="BJ142" i="4"/>
  <c r="AP142" i="4"/>
  <c r="AZ127" i="4"/>
  <c r="AF127" i="4"/>
  <c r="Q127" i="4"/>
  <c r="CI127" i="4"/>
  <c r="G127" i="4"/>
  <c r="BT127" i="4"/>
  <c r="AP112" i="4"/>
  <c r="N110" i="4"/>
  <c r="AF112" i="4"/>
  <c r="AQ100" i="4"/>
  <c r="AR100" i="4" s="1"/>
  <c r="AH101" i="4"/>
  <c r="BL151" i="4"/>
  <c r="BY112" i="4"/>
  <c r="AA112" i="4"/>
  <c r="BZ99" i="4"/>
  <c r="CA99" i="4" s="1"/>
  <c r="V112" i="4"/>
  <c r="AB99" i="4"/>
  <c r="AC99" i="4" s="1"/>
  <c r="BO112" i="4"/>
  <c r="CN112" i="4"/>
  <c r="W99" i="4"/>
  <c r="X99" i="4" s="1"/>
  <c r="AZ112" i="4"/>
  <c r="BP100" i="4"/>
  <c r="BQ100" i="4" s="1"/>
  <c r="BT112" i="4"/>
  <c r="CO99" i="4"/>
  <c r="CP99" i="4" s="1"/>
  <c r="BK88" i="4"/>
  <c r="BL88" i="4" s="1"/>
  <c r="L97" i="4"/>
  <c r="AH108" i="4"/>
  <c r="BB134" i="4"/>
  <c r="BK95" i="4"/>
  <c r="BK96" i="4" s="1"/>
  <c r="BL96" i="4" s="1"/>
  <c r="N146" i="4"/>
  <c r="N152" i="4"/>
  <c r="AB84" i="4"/>
  <c r="AC84" i="4" s="1"/>
  <c r="BU80" i="4"/>
  <c r="BU81" i="4" s="1"/>
  <c r="BV81" i="4" s="1"/>
  <c r="CO92" i="4"/>
  <c r="CP92" i="4" s="1"/>
  <c r="BB165" i="4"/>
  <c r="BL140" i="4"/>
  <c r="BL131" i="4"/>
  <c r="M69" i="4"/>
  <c r="N69" i="4" s="1"/>
  <c r="BJ82" i="4"/>
  <c r="BZ80" i="4"/>
  <c r="BZ81" i="4" s="1"/>
  <c r="CA81" i="4" s="1"/>
  <c r="Q82" i="4"/>
  <c r="AC86" i="4"/>
  <c r="CI82" i="4"/>
  <c r="BB77" i="4"/>
  <c r="BO82" i="4"/>
  <c r="H77" i="4"/>
  <c r="I77" i="4" s="1"/>
  <c r="I145" i="4"/>
  <c r="N154" i="4"/>
  <c r="AK67" i="4"/>
  <c r="CF86" i="4"/>
  <c r="I165" i="4"/>
  <c r="N65" i="4"/>
  <c r="AR108" i="4"/>
  <c r="BG130" i="4"/>
  <c r="CU88" i="4"/>
  <c r="AC140" i="4"/>
  <c r="AP82" i="4"/>
  <c r="AB54" i="4"/>
  <c r="AC54" i="4" s="1"/>
  <c r="AL54" i="4"/>
  <c r="AM54" i="4" s="1"/>
  <c r="AQ56" i="4"/>
  <c r="AV54" i="4"/>
  <c r="AW54" i="4" s="1"/>
  <c r="AZ67" i="4"/>
  <c r="BK63" i="4"/>
  <c r="BL63" i="4" s="1"/>
  <c r="BT67" i="4"/>
  <c r="CK62" i="4"/>
  <c r="CK84" i="4"/>
  <c r="CK132" i="4"/>
  <c r="G67" i="4"/>
  <c r="N132" i="4"/>
  <c r="X165" i="4"/>
  <c r="AH89" i="4"/>
  <c r="AR86" i="4"/>
  <c r="BG87" i="4"/>
  <c r="BG107" i="4"/>
  <c r="BJ67" i="4"/>
  <c r="CF138" i="4"/>
  <c r="CD67" i="4"/>
  <c r="CS67" i="4"/>
  <c r="AC88" i="4"/>
  <c r="AC130" i="4"/>
  <c r="AH77" i="4"/>
  <c r="AH133" i="4"/>
  <c r="AQ58" i="4"/>
  <c r="AR58" i="4" s="1"/>
  <c r="AR150" i="4"/>
  <c r="AR164" i="4"/>
  <c r="BB114" i="4"/>
  <c r="BL163" i="4"/>
  <c r="BQ64" i="4"/>
  <c r="CN67" i="4"/>
  <c r="CT56" i="4"/>
  <c r="CU56" i="4" s="1"/>
  <c r="Q67" i="4"/>
  <c r="BE67" i="4"/>
  <c r="V67" i="4"/>
  <c r="X153" i="4"/>
  <c r="AB62" i="4"/>
  <c r="AC62" i="4" s="1"/>
  <c r="AF67" i="4"/>
  <c r="AH164" i="4"/>
  <c r="AM122" i="4"/>
  <c r="AR88" i="4"/>
  <c r="AR94" i="4"/>
  <c r="AV62" i="4"/>
  <c r="AW62" i="4" s="1"/>
  <c r="AW86" i="4"/>
  <c r="AW106" i="4"/>
  <c r="AW130" i="4"/>
  <c r="AW150" i="4"/>
  <c r="BB121" i="4"/>
  <c r="BF54" i="4"/>
  <c r="BG54" i="4" s="1"/>
  <c r="BP61" i="4"/>
  <c r="BQ61" i="4" s="1"/>
  <c r="CI67" i="4"/>
  <c r="CK80" i="4"/>
  <c r="CK92" i="4"/>
  <c r="CP80" i="4"/>
  <c r="I63" i="4"/>
  <c r="L67" i="4"/>
  <c r="N76" i="4"/>
  <c r="X76" i="4"/>
  <c r="AC150" i="4"/>
  <c r="AW58" i="4"/>
  <c r="BL100" i="4"/>
  <c r="BO67" i="4"/>
  <c r="BQ125" i="4"/>
  <c r="BY67" i="4"/>
  <c r="CF150" i="4"/>
  <c r="CK108" i="4"/>
  <c r="CT64" i="4"/>
  <c r="CU64" i="4" s="1"/>
  <c r="CU108" i="4"/>
  <c r="V52" i="4"/>
  <c r="AK52" i="4"/>
  <c r="AU52" i="4"/>
  <c r="CA50" i="4"/>
  <c r="CK152" i="4"/>
  <c r="CK176" i="4"/>
  <c r="CK220" i="4"/>
  <c r="G52" i="4"/>
  <c r="I121" i="4"/>
  <c r="I207" i="4"/>
  <c r="I219" i="4"/>
  <c r="N56" i="4"/>
  <c r="N190" i="4"/>
  <c r="N196" i="4"/>
  <c r="S78" i="4"/>
  <c r="S110" i="4"/>
  <c r="S134" i="4"/>
  <c r="AC56" i="4"/>
  <c r="AC106" i="4"/>
  <c r="AH69" i="4"/>
  <c r="AH197" i="4"/>
  <c r="AM183" i="4"/>
  <c r="AR62" i="4"/>
  <c r="AR138" i="4"/>
  <c r="AR174" i="4"/>
  <c r="AW50" i="4"/>
  <c r="AZ52" i="4"/>
  <c r="BB90" i="4"/>
  <c r="BB109" i="4"/>
  <c r="BB229" i="4"/>
  <c r="BL108" i="4"/>
  <c r="BL120" i="4"/>
  <c r="BL170" i="4"/>
  <c r="BL206" i="4"/>
  <c r="BL215" i="4"/>
  <c r="BQ152" i="4"/>
  <c r="CF42" i="4"/>
  <c r="CF182" i="4"/>
  <c r="CF214" i="4"/>
  <c r="AH50" i="4"/>
  <c r="AP52" i="4"/>
  <c r="BE52" i="4"/>
  <c r="BF141" i="4"/>
  <c r="BG141" i="4" s="1"/>
  <c r="BU111" i="4"/>
  <c r="BV111" i="4" s="1"/>
  <c r="BV215" i="4"/>
  <c r="CI52" i="4"/>
  <c r="CP200" i="4"/>
  <c r="CT44" i="4"/>
  <c r="CU44" i="4" s="1"/>
  <c r="I41" i="4"/>
  <c r="I55" i="4"/>
  <c r="I65" i="4"/>
  <c r="I87" i="4"/>
  <c r="I163" i="4"/>
  <c r="I189" i="4"/>
  <c r="N90" i="4"/>
  <c r="N166" i="4"/>
  <c r="W66" i="4"/>
  <c r="X66" i="4" s="1"/>
  <c r="AB40" i="4"/>
  <c r="AC40" i="4" s="1"/>
  <c r="AB44" i="4"/>
  <c r="AC44" i="4" s="1"/>
  <c r="AF52" i="4"/>
  <c r="AH170" i="4"/>
  <c r="AW195" i="4"/>
  <c r="BB46" i="4"/>
  <c r="BB78" i="4"/>
  <c r="BB145" i="4"/>
  <c r="BB189" i="4"/>
  <c r="BG75" i="4"/>
  <c r="BG119" i="4"/>
  <c r="BG219" i="4"/>
  <c r="BJ52" i="4"/>
  <c r="BK42" i="4"/>
  <c r="BL42" i="4" s="1"/>
  <c r="BL138" i="4"/>
  <c r="BU40" i="4"/>
  <c r="BV40" i="4" s="1"/>
  <c r="BV95" i="4"/>
  <c r="BV125" i="4"/>
  <c r="BZ42" i="4"/>
  <c r="CA42" i="4" s="1"/>
  <c r="CA200" i="4"/>
  <c r="CJ44" i="4"/>
  <c r="CK44" i="4" s="1"/>
  <c r="CJ49" i="4"/>
  <c r="CK49" i="4" s="1"/>
  <c r="CN52" i="4"/>
  <c r="CS52" i="4"/>
  <c r="I209" i="4"/>
  <c r="N58" i="4"/>
  <c r="N78" i="4"/>
  <c r="N122" i="4"/>
  <c r="N176" i="4"/>
  <c r="Q52" i="4"/>
  <c r="S146" i="4"/>
  <c r="S178" i="4"/>
  <c r="X220" i="4"/>
  <c r="AC108" i="4"/>
  <c r="AF37" i="4"/>
  <c r="AH44" i="4"/>
  <c r="AH109" i="4"/>
  <c r="AH125" i="4"/>
  <c r="AH152" i="4"/>
  <c r="AM166" i="4"/>
  <c r="AR64" i="4"/>
  <c r="AR140" i="4"/>
  <c r="AW94" i="4"/>
  <c r="AW138" i="4"/>
  <c r="AW175" i="4"/>
  <c r="AW214" i="4"/>
  <c r="BB221" i="4"/>
  <c r="BQ88" i="4"/>
  <c r="BQ120" i="4"/>
  <c r="BQ132" i="4"/>
  <c r="CD52" i="4"/>
  <c r="CJ40" i="4"/>
  <c r="CK40" i="4" s="1"/>
  <c r="BK40" i="4"/>
  <c r="BL40" i="4" s="1"/>
  <c r="BO52" i="4"/>
  <c r="CO40" i="4"/>
  <c r="CP40" i="4" s="1"/>
  <c r="CU76" i="4"/>
  <c r="CU100" i="4"/>
  <c r="CU220" i="4"/>
  <c r="L52" i="4"/>
  <c r="H43" i="4"/>
  <c r="I43" i="4" s="1"/>
  <c r="I107" i="4"/>
  <c r="N88" i="4"/>
  <c r="X140" i="4"/>
  <c r="X184" i="4"/>
  <c r="AC74" i="4"/>
  <c r="AC132" i="4"/>
  <c r="AC170" i="4"/>
  <c r="AC196" i="4"/>
  <c r="AC226" i="4"/>
  <c r="AM154" i="4"/>
  <c r="AQ42" i="4"/>
  <c r="AR42" i="4" s="1"/>
  <c r="AQ46" i="4"/>
  <c r="AR46" i="4" s="1"/>
  <c r="AW215" i="4"/>
  <c r="BB57" i="4"/>
  <c r="BB102" i="4"/>
  <c r="BB153" i="4"/>
  <c r="BB177" i="4"/>
  <c r="BQ44" i="4"/>
  <c r="BQ196" i="4"/>
  <c r="BY52" i="4"/>
  <c r="CF226" i="4"/>
  <c r="CJ50" i="4"/>
  <c r="CJ51" i="4" s="1"/>
  <c r="CK51" i="4" s="1"/>
  <c r="CK124" i="4"/>
  <c r="CU140" i="4"/>
  <c r="CT231" i="4"/>
  <c r="CU231" i="4" s="1"/>
  <c r="I25" i="4"/>
  <c r="I69" i="4"/>
  <c r="I99" i="4"/>
  <c r="I133" i="4"/>
  <c r="I151" i="4"/>
  <c r="I177" i="4"/>
  <c r="I195" i="4"/>
  <c r="I229" i="4"/>
  <c r="N102" i="4"/>
  <c r="N108" i="4"/>
  <c r="N114" i="4"/>
  <c r="N120" i="4"/>
  <c r="N164" i="4"/>
  <c r="M186" i="4"/>
  <c r="N186" i="4" s="1"/>
  <c r="N198" i="4"/>
  <c r="N206" i="4"/>
  <c r="N220" i="4"/>
  <c r="Q37" i="4"/>
  <c r="X64" i="4"/>
  <c r="X120" i="4"/>
  <c r="X164" i="4"/>
  <c r="X221" i="4"/>
  <c r="AC50" i="4"/>
  <c r="AC80" i="4"/>
  <c r="AC118" i="4"/>
  <c r="AC162" i="4"/>
  <c r="AC184" i="4"/>
  <c r="AC214" i="4"/>
  <c r="AH29" i="4"/>
  <c r="AH45" i="4"/>
  <c r="AH145" i="4"/>
  <c r="AH153" i="4"/>
  <c r="AG231" i="4"/>
  <c r="AH231" i="4" s="1"/>
  <c r="AP37" i="4"/>
  <c r="I31" i="4"/>
  <c r="I57" i="4"/>
  <c r="I75" i="4"/>
  <c r="I109" i="4"/>
  <c r="I139" i="4"/>
  <c r="I183" i="4"/>
  <c r="L37" i="4"/>
  <c r="N46" i="4"/>
  <c r="N64" i="4"/>
  <c r="N226" i="4"/>
  <c r="S58" i="4"/>
  <c r="S90" i="4"/>
  <c r="S114" i="4"/>
  <c r="X32" i="4"/>
  <c r="X100" i="4"/>
  <c r="X144" i="4"/>
  <c r="X185" i="4"/>
  <c r="X208" i="4"/>
  <c r="X228" i="4"/>
  <c r="AC32" i="4"/>
  <c r="AC76" i="4"/>
  <c r="AC100" i="4"/>
  <c r="AC144" i="4"/>
  <c r="AH64" i="4"/>
  <c r="AH120" i="4"/>
  <c r="AH165" i="4"/>
  <c r="AK37" i="4"/>
  <c r="AM207" i="4"/>
  <c r="AQ24" i="4"/>
  <c r="AQ34" i="4"/>
  <c r="AR34" i="4" s="1"/>
  <c r="AW30" i="4"/>
  <c r="AV34" i="4"/>
  <c r="AW34" i="4" s="1"/>
  <c r="CJ34" i="4"/>
  <c r="CK34" i="4" s="1"/>
  <c r="BK201" i="4"/>
  <c r="BL201" i="4" s="1"/>
  <c r="BL200" i="4"/>
  <c r="I45" i="4"/>
  <c r="I89" i="4"/>
  <c r="I119" i="4"/>
  <c r="I215" i="4"/>
  <c r="I221" i="4"/>
  <c r="N34" i="4"/>
  <c r="N70" i="4"/>
  <c r="N100" i="4"/>
  <c r="N134" i="4"/>
  <c r="N140" i="4"/>
  <c r="N178" i="4"/>
  <c r="N184" i="4"/>
  <c r="N208" i="4"/>
  <c r="N222" i="4"/>
  <c r="S26" i="4"/>
  <c r="S122" i="4"/>
  <c r="X209" i="4"/>
  <c r="X229" i="4"/>
  <c r="AC42" i="4"/>
  <c r="AC64" i="4"/>
  <c r="AC94" i="4"/>
  <c r="AC138" i="4"/>
  <c r="AC176" i="4"/>
  <c r="AC206" i="4"/>
  <c r="AC228" i="4"/>
  <c r="AH57" i="4"/>
  <c r="AH65" i="4"/>
  <c r="AH76" i="4"/>
  <c r="AH110" i="4"/>
  <c r="AH121" i="4"/>
  <c r="AH228" i="4"/>
  <c r="AL32" i="4"/>
  <c r="AM32" i="4" s="1"/>
  <c r="AM56" i="4"/>
  <c r="AM134" i="4"/>
  <c r="AM146" i="4"/>
  <c r="AR26" i="4"/>
  <c r="AQ31" i="4"/>
  <c r="AR31" i="4" s="1"/>
  <c r="AR44" i="4"/>
  <c r="AR120" i="4"/>
  <c r="AR125" i="4"/>
  <c r="AR132" i="4"/>
  <c r="AR182" i="4"/>
  <c r="AR196" i="4"/>
  <c r="BA25" i="4"/>
  <c r="BB25" i="4" s="1"/>
  <c r="BA31" i="4"/>
  <c r="BB31" i="4" s="1"/>
  <c r="BB95" i="4"/>
  <c r="BB230" i="4"/>
  <c r="I95" i="4"/>
  <c r="I101" i="4"/>
  <c r="I131" i="4"/>
  <c r="I153" i="4"/>
  <c r="I175" i="4"/>
  <c r="I197" i="4"/>
  <c r="I227" i="4"/>
  <c r="N44" i="4"/>
  <c r="N214" i="4"/>
  <c r="N228" i="4"/>
  <c r="S46" i="4"/>
  <c r="S70" i="4"/>
  <c r="S102" i="4"/>
  <c r="S154" i="4"/>
  <c r="X88" i="4"/>
  <c r="X108" i="4"/>
  <c r="X132" i="4"/>
  <c r="X152" i="4"/>
  <c r="X189" i="4"/>
  <c r="AC24" i="4"/>
  <c r="AC120" i="4"/>
  <c r="AC164" i="4"/>
  <c r="AC182" i="4"/>
  <c r="AH88" i="4"/>
  <c r="AH132" i="4"/>
  <c r="AH140" i="4"/>
  <c r="AH177" i="4"/>
  <c r="AH185" i="4"/>
  <c r="AH196" i="4"/>
  <c r="AR76" i="4"/>
  <c r="AR170" i="4"/>
  <c r="AR214" i="4"/>
  <c r="AV26" i="4"/>
  <c r="AW26" i="4" s="1"/>
  <c r="BK30" i="4"/>
  <c r="BL30" i="4" s="1"/>
  <c r="X44" i="4"/>
  <c r="X196" i="4"/>
  <c r="G37" i="4"/>
  <c r="H29" i="4"/>
  <c r="I29" i="4" s="1"/>
  <c r="I125" i="4"/>
  <c r="AB30" i="4"/>
  <c r="AC30" i="4" s="1"/>
  <c r="AG24" i="4"/>
  <c r="AH24" i="4" s="1"/>
  <c r="AG32" i="4"/>
  <c r="AH32" i="4" s="1"/>
  <c r="AQ32" i="4"/>
  <c r="AR32" i="4" s="1"/>
  <c r="BA33" i="4"/>
  <c r="BB33" i="4" s="1"/>
  <c r="CO30" i="4"/>
  <c r="CP30" i="4" s="1"/>
  <c r="I33" i="4"/>
  <c r="H24" i="4"/>
  <c r="M26" i="4"/>
  <c r="N26" i="4" s="1"/>
  <c r="M32" i="4"/>
  <c r="N32" i="4" s="1"/>
  <c r="M81" i="4"/>
  <c r="N81" i="4" s="1"/>
  <c r="S34" i="4"/>
  <c r="S166" i="4"/>
  <c r="S198" i="4"/>
  <c r="W24" i="4"/>
  <c r="X24" i="4" s="1"/>
  <c r="AH25" i="4"/>
  <c r="AH33" i="4"/>
  <c r="AM24" i="4"/>
  <c r="AL141" i="4"/>
  <c r="AM141" i="4" s="1"/>
  <c r="AR118" i="4"/>
  <c r="AR130" i="4"/>
  <c r="AR184" i="4"/>
  <c r="AR194" i="4"/>
  <c r="AV28" i="4"/>
  <c r="AW28" i="4" s="1"/>
  <c r="AW42" i="4"/>
  <c r="AW46" i="4"/>
  <c r="AW70" i="4"/>
  <c r="AW170" i="4"/>
  <c r="AW219" i="4"/>
  <c r="BB34" i="4"/>
  <c r="BB69" i="4"/>
  <c r="BA216" i="4"/>
  <c r="BB216" i="4" s="1"/>
  <c r="BB215" i="4"/>
  <c r="BG139" i="4"/>
  <c r="BG162" i="4"/>
  <c r="BG195" i="4"/>
  <c r="BG226" i="4"/>
  <c r="CT32" i="4"/>
  <c r="CU32" i="4" s="1"/>
  <c r="BB65" i="4"/>
  <c r="BB133" i="4"/>
  <c r="BG50" i="4"/>
  <c r="BG94" i="4"/>
  <c r="BG163" i="4"/>
  <c r="BG182" i="4"/>
  <c r="BL31" i="4"/>
  <c r="BL43" i="4"/>
  <c r="BL125" i="4"/>
  <c r="BL132" i="4"/>
  <c r="BL207" i="4"/>
  <c r="BL227" i="4"/>
  <c r="BQ140" i="4"/>
  <c r="BV43" i="4"/>
  <c r="CD37" i="4"/>
  <c r="CE34" i="4"/>
  <c r="CF34" i="4" s="1"/>
  <c r="CF62" i="4"/>
  <c r="CF106" i="4"/>
  <c r="CF130" i="4"/>
  <c r="CE141" i="4"/>
  <c r="CF141" i="4" s="1"/>
  <c r="CF170" i="4"/>
  <c r="CF192" i="4"/>
  <c r="CJ26" i="4"/>
  <c r="CK26" i="4" s="1"/>
  <c r="CK30" i="4"/>
  <c r="CK42" i="4"/>
  <c r="CK76" i="4"/>
  <c r="CK88" i="4"/>
  <c r="CK116" i="4"/>
  <c r="CK168" i="4"/>
  <c r="CT111" i="4"/>
  <c r="CU111" i="4" s="1"/>
  <c r="BG30" i="4"/>
  <c r="BG74" i="4"/>
  <c r="BG118" i="4"/>
  <c r="BG131" i="4"/>
  <c r="BG170" i="4"/>
  <c r="BG215" i="4"/>
  <c r="BL55" i="4"/>
  <c r="BL94" i="4"/>
  <c r="BL219" i="4"/>
  <c r="BQ32" i="4"/>
  <c r="BQ76" i="4"/>
  <c r="BQ184" i="4"/>
  <c r="BQ228" i="4"/>
  <c r="BV31" i="4"/>
  <c r="BV63" i="4"/>
  <c r="CK140" i="4"/>
  <c r="CK148" i="4"/>
  <c r="CK184" i="4"/>
  <c r="CK228" i="4"/>
  <c r="CU120" i="4"/>
  <c r="CU164" i="4"/>
  <c r="CU208" i="4"/>
  <c r="BE37" i="4"/>
  <c r="BG95" i="4"/>
  <c r="BG150" i="4"/>
  <c r="BG183" i="4"/>
  <c r="BG206" i="4"/>
  <c r="BL74" i="4"/>
  <c r="BL86" i="4"/>
  <c r="BL106" i="4"/>
  <c r="BL118" i="4"/>
  <c r="CA62" i="4"/>
  <c r="CE30" i="4"/>
  <c r="CF30" i="4" s="1"/>
  <c r="CF50" i="4"/>
  <c r="CF58" i="4"/>
  <c r="CF180" i="4"/>
  <c r="CF224" i="4"/>
  <c r="CK54" i="4"/>
  <c r="CK104" i="4"/>
  <c r="CK136" i="4"/>
  <c r="CK164" i="4"/>
  <c r="CK208" i="4"/>
  <c r="CO28" i="4"/>
  <c r="CP28" i="4" s="1"/>
  <c r="CS37" i="4"/>
  <c r="AR152" i="4"/>
  <c r="AR162" i="4"/>
  <c r="AR208" i="4"/>
  <c r="AW74" i="4"/>
  <c r="AW118" i="4"/>
  <c r="AW162" i="4"/>
  <c r="AW182" i="4"/>
  <c r="AW227" i="4"/>
  <c r="BB26" i="4"/>
  <c r="BB70" i="4"/>
  <c r="BB110" i="4"/>
  <c r="BB122" i="4"/>
  <c r="BB197" i="4"/>
  <c r="BB210" i="4"/>
  <c r="BB222" i="4"/>
  <c r="BG99" i="4"/>
  <c r="BG138" i="4"/>
  <c r="BG151" i="4"/>
  <c r="BG194" i="4"/>
  <c r="BG207" i="4"/>
  <c r="BK29" i="4"/>
  <c r="BL29" i="4" s="1"/>
  <c r="BL62" i="4"/>
  <c r="BL75" i="4"/>
  <c r="BL87" i="4"/>
  <c r="BL107" i="4"/>
  <c r="BL119" i="4"/>
  <c r="BL130" i="4"/>
  <c r="BL150" i="4"/>
  <c r="BL162" i="4"/>
  <c r="BL182" i="4"/>
  <c r="BL194" i="4"/>
  <c r="BO37" i="4"/>
  <c r="BP96" i="4"/>
  <c r="BQ96" i="4" s="1"/>
  <c r="BU24" i="4"/>
  <c r="BV24" i="4" s="1"/>
  <c r="CE26" i="4"/>
  <c r="CF26" i="4" s="1"/>
  <c r="CF46" i="4"/>
  <c r="CF74" i="4"/>
  <c r="CF94" i="4"/>
  <c r="CF118" i="4"/>
  <c r="CF206" i="4"/>
  <c r="CF212" i="4"/>
  <c r="CI37" i="4"/>
  <c r="CJ28" i="4"/>
  <c r="CK28" i="4" s="1"/>
  <c r="CJ32" i="4"/>
  <c r="CK32" i="4" s="1"/>
  <c r="CK64" i="4"/>
  <c r="CK100" i="4"/>
  <c r="CJ111" i="4"/>
  <c r="CK111" i="4" s="1"/>
  <c r="CT24" i="4"/>
  <c r="CU24" i="4" s="1"/>
  <c r="BB45" i="4"/>
  <c r="BB58" i="4"/>
  <c r="BB89" i="4"/>
  <c r="BB101" i="4"/>
  <c r="BB185" i="4"/>
  <c r="BG42" i="4"/>
  <c r="BG62" i="4"/>
  <c r="BG86" i="4"/>
  <c r="BG106" i="4"/>
  <c r="BG175" i="4"/>
  <c r="BJ37" i="4"/>
  <c r="BL50" i="4"/>
  <c r="BL99" i="4"/>
  <c r="BL139" i="4"/>
  <c r="BL214" i="4"/>
  <c r="BQ108" i="4"/>
  <c r="BQ164" i="4"/>
  <c r="BQ208" i="4"/>
  <c r="BV55" i="4"/>
  <c r="BV75" i="4"/>
  <c r="CF162" i="4"/>
  <c r="CF194" i="4"/>
  <c r="CF200" i="4"/>
  <c r="CK56" i="4"/>
  <c r="CK120" i="4"/>
  <c r="CK160" i="4"/>
  <c r="CK196" i="4"/>
  <c r="CP62" i="4"/>
  <c r="CU132" i="4"/>
  <c r="CU152" i="4"/>
  <c r="CU184" i="4"/>
  <c r="CU55" i="4"/>
  <c r="CU125" i="4"/>
  <c r="CT126" i="4"/>
  <c r="CU126" i="4" s="1"/>
  <c r="CU129" i="4"/>
  <c r="CT96" i="4"/>
  <c r="CU96" i="4" s="1"/>
  <c r="CU95" i="4"/>
  <c r="CU99" i="4"/>
  <c r="CT27" i="4"/>
  <c r="CU27" i="4" s="1"/>
  <c r="CT35" i="4"/>
  <c r="CT36" i="4" s="1"/>
  <c r="CU36" i="4" s="1"/>
  <c r="CT39" i="4"/>
  <c r="CU39" i="4" s="1"/>
  <c r="CT47" i="4"/>
  <c r="CU47" i="4" s="1"/>
  <c r="CT59" i="4"/>
  <c r="CU59" i="4" s="1"/>
  <c r="CT71" i="4"/>
  <c r="CU71" i="4" s="1"/>
  <c r="CT79" i="4"/>
  <c r="CU79" i="4" s="1"/>
  <c r="CT91" i="4"/>
  <c r="CU91" i="4" s="1"/>
  <c r="CS97" i="4"/>
  <c r="CT103" i="4"/>
  <c r="CU103" i="4" s="1"/>
  <c r="CT115" i="4"/>
  <c r="CU115" i="4" s="1"/>
  <c r="CT123" i="4"/>
  <c r="CU123" i="4" s="1"/>
  <c r="CT135" i="4"/>
  <c r="CU135" i="4" s="1"/>
  <c r="CU144" i="4"/>
  <c r="CT147" i="4"/>
  <c r="CU147" i="4" s="1"/>
  <c r="CT155" i="4"/>
  <c r="CT156" i="4" s="1"/>
  <c r="CU156" i="4" s="1"/>
  <c r="CT159" i="4"/>
  <c r="CT167" i="4"/>
  <c r="CU167" i="4" s="1"/>
  <c r="CT179" i="4"/>
  <c r="CU179" i="4" s="1"/>
  <c r="CT191" i="4"/>
  <c r="CU191" i="4" s="1"/>
  <c r="CT199" i="4"/>
  <c r="CU199" i="4" s="1"/>
  <c r="CT211" i="4"/>
  <c r="CU211" i="4" s="1"/>
  <c r="CS217" i="4"/>
  <c r="CT223" i="4"/>
  <c r="CU223" i="4" s="1"/>
  <c r="CS82" i="4"/>
  <c r="CS202" i="4"/>
  <c r="CS112" i="4"/>
  <c r="CS233" i="4"/>
  <c r="CT25" i="4"/>
  <c r="CT33" i="4"/>
  <c r="CU33" i="4" s="1"/>
  <c r="CT45" i="4"/>
  <c r="CU45" i="4" s="1"/>
  <c r="CU50" i="4"/>
  <c r="CT57" i="4"/>
  <c r="CU57" i="4" s="1"/>
  <c r="CT65" i="4"/>
  <c r="CT66" i="4" s="1"/>
  <c r="CU66" i="4" s="1"/>
  <c r="CT69" i="4"/>
  <c r="CT77" i="4"/>
  <c r="CU77" i="4" s="1"/>
  <c r="CT89" i="4"/>
  <c r="CU89" i="4" s="1"/>
  <c r="CT101" i="4"/>
  <c r="CU101" i="4" s="1"/>
  <c r="CT109" i="4"/>
  <c r="CU109" i="4" s="1"/>
  <c r="CT121" i="4"/>
  <c r="CU121" i="4" s="1"/>
  <c r="CT133" i="4"/>
  <c r="CU133" i="4" s="1"/>
  <c r="CT145" i="4"/>
  <c r="CU145" i="4" s="1"/>
  <c r="CT153" i="4"/>
  <c r="CU153" i="4" s="1"/>
  <c r="CT165" i="4"/>
  <c r="CU165" i="4" s="1"/>
  <c r="CU170" i="4"/>
  <c r="CT177" i="4"/>
  <c r="CU177" i="4" s="1"/>
  <c r="CT185" i="4"/>
  <c r="CT186" i="4" s="1"/>
  <c r="CU186" i="4" s="1"/>
  <c r="CT189" i="4"/>
  <c r="CT197" i="4"/>
  <c r="CU197" i="4" s="1"/>
  <c r="CT209" i="4"/>
  <c r="CU209" i="4" s="1"/>
  <c r="CT221" i="4"/>
  <c r="CT229" i="4"/>
  <c r="CU229" i="4" s="1"/>
  <c r="CT28" i="4"/>
  <c r="CU28" i="4" s="1"/>
  <c r="CT40" i="4"/>
  <c r="CU40" i="4" s="1"/>
  <c r="CT48" i="4"/>
  <c r="CU48" i="4" s="1"/>
  <c r="CT60" i="4"/>
  <c r="CU60" i="4" s="1"/>
  <c r="CT72" i="4"/>
  <c r="CU72" i="4" s="1"/>
  <c r="CT80" i="4"/>
  <c r="CT81" i="4" s="1"/>
  <c r="CU81" i="4" s="1"/>
  <c r="CT84" i="4"/>
  <c r="CU84" i="4" s="1"/>
  <c r="CT92" i="4"/>
  <c r="CU92" i="4" s="1"/>
  <c r="CT104" i="4"/>
  <c r="CU104" i="4" s="1"/>
  <c r="CT116" i="4"/>
  <c r="CU116" i="4" s="1"/>
  <c r="CT124" i="4"/>
  <c r="CU124" i="4" s="1"/>
  <c r="CT136" i="4"/>
  <c r="CU136" i="4" s="1"/>
  <c r="CS142" i="4"/>
  <c r="CT148" i="4"/>
  <c r="CU148" i="4" s="1"/>
  <c r="CT160" i="4"/>
  <c r="CU160" i="4" s="1"/>
  <c r="CT168" i="4"/>
  <c r="CU168" i="4" s="1"/>
  <c r="CT180" i="4"/>
  <c r="CU180" i="4" s="1"/>
  <c r="CT192" i="4"/>
  <c r="CU192" i="4" s="1"/>
  <c r="CT200" i="4"/>
  <c r="CT201" i="4" s="1"/>
  <c r="CU201" i="4" s="1"/>
  <c r="CT204" i="4"/>
  <c r="CT212" i="4"/>
  <c r="CU212" i="4" s="1"/>
  <c r="CT224" i="4"/>
  <c r="CU224" i="4" s="1"/>
  <c r="CP125" i="4"/>
  <c r="CO126" i="4"/>
  <c r="CP126" i="4" s="1"/>
  <c r="CP129" i="4"/>
  <c r="CP205" i="4"/>
  <c r="CN82" i="4"/>
  <c r="CN202" i="4"/>
  <c r="CP24" i="4"/>
  <c r="CO27" i="4"/>
  <c r="CP27" i="4" s="1"/>
  <c r="CO35" i="4"/>
  <c r="CO36" i="4" s="1"/>
  <c r="CP36" i="4" s="1"/>
  <c r="CO39" i="4"/>
  <c r="CO47" i="4"/>
  <c r="CP47" i="4" s="1"/>
  <c r="CO59" i="4"/>
  <c r="CP59" i="4" s="1"/>
  <c r="CO71" i="4"/>
  <c r="CP71" i="4" s="1"/>
  <c r="CO79" i="4"/>
  <c r="CP79" i="4" s="1"/>
  <c r="CO91" i="4"/>
  <c r="CP91" i="4" s="1"/>
  <c r="CN97" i="4"/>
  <c r="CO103" i="4"/>
  <c r="CP103" i="4" s="1"/>
  <c r="CO115" i="4"/>
  <c r="CP115" i="4" s="1"/>
  <c r="CO123" i="4"/>
  <c r="CP123" i="4" s="1"/>
  <c r="CO135" i="4"/>
  <c r="CP135" i="4" s="1"/>
  <c r="CP140" i="4"/>
  <c r="CP144" i="4"/>
  <c r="CO147" i="4"/>
  <c r="CP147" i="4" s="1"/>
  <c r="CO155" i="4"/>
  <c r="CO156" i="4" s="1"/>
  <c r="CP156" i="4" s="1"/>
  <c r="CO159" i="4"/>
  <c r="CP159" i="4" s="1"/>
  <c r="CO167" i="4"/>
  <c r="CP167" i="4" s="1"/>
  <c r="CO179" i="4"/>
  <c r="CP179" i="4" s="1"/>
  <c r="CO191" i="4"/>
  <c r="CP191" i="4" s="1"/>
  <c r="CO199" i="4"/>
  <c r="CP199" i="4" s="1"/>
  <c r="CO211" i="4"/>
  <c r="CP211" i="4" s="1"/>
  <c r="CN217" i="4"/>
  <c r="CO223" i="4"/>
  <c r="CP223" i="4" s="1"/>
  <c r="CO42" i="4"/>
  <c r="CP42" i="4" s="1"/>
  <c r="CO50" i="4"/>
  <c r="CO51" i="4" s="1"/>
  <c r="CP51" i="4" s="1"/>
  <c r="CO54" i="4"/>
  <c r="CO74" i="4"/>
  <c r="CP74" i="4" s="1"/>
  <c r="CO86" i="4"/>
  <c r="CO94" i="4"/>
  <c r="CP94" i="4" s="1"/>
  <c r="CO106" i="4"/>
  <c r="CP106" i="4" s="1"/>
  <c r="CO118" i="4"/>
  <c r="CP118" i="4" s="1"/>
  <c r="CO130" i="4"/>
  <c r="CP130" i="4" s="1"/>
  <c r="CO138" i="4"/>
  <c r="CP138" i="4" s="1"/>
  <c r="CO150" i="4"/>
  <c r="CO162" i="4"/>
  <c r="CP162" i="4" s="1"/>
  <c r="CO170" i="4"/>
  <c r="CO171" i="4" s="1"/>
  <c r="CP171" i="4" s="1"/>
  <c r="CO174" i="4"/>
  <c r="CP174" i="4" s="1"/>
  <c r="CO182" i="4"/>
  <c r="CP182" i="4" s="1"/>
  <c r="CO194" i="4"/>
  <c r="CP194" i="4" s="1"/>
  <c r="CO206" i="4"/>
  <c r="CP206" i="4" s="1"/>
  <c r="CO214" i="4"/>
  <c r="CP214" i="4" s="1"/>
  <c r="CO226" i="4"/>
  <c r="CP226" i="4" s="1"/>
  <c r="CO25" i="4"/>
  <c r="CO33" i="4"/>
  <c r="CP33" i="4" s="1"/>
  <c r="CO45" i="4"/>
  <c r="CP45" i="4" s="1"/>
  <c r="CO57" i="4"/>
  <c r="CP57" i="4" s="1"/>
  <c r="CO65" i="4"/>
  <c r="CO66" i="4" s="1"/>
  <c r="CP66" i="4" s="1"/>
  <c r="CO69" i="4"/>
  <c r="CO77" i="4"/>
  <c r="CP77" i="4" s="1"/>
  <c r="CO89" i="4"/>
  <c r="CP89" i="4" s="1"/>
  <c r="CO101" i="4"/>
  <c r="CP101" i="4" s="1"/>
  <c r="CO109" i="4"/>
  <c r="CP109" i="4" s="1"/>
  <c r="CO121" i="4"/>
  <c r="CP121" i="4" s="1"/>
  <c r="CN127" i="4"/>
  <c r="CO133" i="4"/>
  <c r="CP133" i="4" s="1"/>
  <c r="CO145" i="4"/>
  <c r="CP145" i="4" s="1"/>
  <c r="CO153" i="4"/>
  <c r="CP153" i="4" s="1"/>
  <c r="CO165" i="4"/>
  <c r="CP165" i="4" s="1"/>
  <c r="CO177" i="4"/>
  <c r="CP177" i="4" s="1"/>
  <c r="CO185" i="4"/>
  <c r="CO186" i="4" s="1"/>
  <c r="CP186" i="4" s="1"/>
  <c r="CO189" i="4"/>
  <c r="CO197" i="4"/>
  <c r="CP197" i="4" s="1"/>
  <c r="CO209" i="4"/>
  <c r="CP209" i="4" s="1"/>
  <c r="CO221" i="4"/>
  <c r="CP221" i="4" s="1"/>
  <c r="CO229" i="4"/>
  <c r="CP229" i="4" s="1"/>
  <c r="CN142" i="4"/>
  <c r="CN37" i="4"/>
  <c r="CN157" i="4"/>
  <c r="CO26" i="4"/>
  <c r="CP26" i="4" s="1"/>
  <c r="CO34" i="4"/>
  <c r="CP34" i="4" s="1"/>
  <c r="CO46" i="4"/>
  <c r="CP46" i="4" s="1"/>
  <c r="CO58" i="4"/>
  <c r="CP58" i="4" s="1"/>
  <c r="CO70" i="4"/>
  <c r="CP70" i="4" s="1"/>
  <c r="CO78" i="4"/>
  <c r="CP78" i="4" s="1"/>
  <c r="CO90" i="4"/>
  <c r="CP90" i="4" s="1"/>
  <c r="CP95" i="4"/>
  <c r="CO102" i="4"/>
  <c r="CP102" i="4" s="1"/>
  <c r="CO110" i="4"/>
  <c r="CO111" i="4" s="1"/>
  <c r="CP111" i="4" s="1"/>
  <c r="CO114" i="4"/>
  <c r="CO122" i="4"/>
  <c r="CP122" i="4" s="1"/>
  <c r="CO134" i="4"/>
  <c r="CP134" i="4" s="1"/>
  <c r="CO146" i="4"/>
  <c r="CP146" i="4" s="1"/>
  <c r="CO154" i="4"/>
  <c r="CP154" i="4" s="1"/>
  <c r="CO166" i="4"/>
  <c r="CP166" i="4" s="1"/>
  <c r="CO178" i="4"/>
  <c r="CP178" i="4" s="1"/>
  <c r="CO190" i="4"/>
  <c r="CP190" i="4" s="1"/>
  <c r="CO198" i="4"/>
  <c r="CP198" i="4" s="1"/>
  <c r="CO210" i="4"/>
  <c r="CP210" i="4" s="1"/>
  <c r="CP215" i="4"/>
  <c r="CO222" i="4"/>
  <c r="CP222" i="4" s="1"/>
  <c r="CO230" i="4"/>
  <c r="CO231" i="4" s="1"/>
  <c r="CP231" i="4" s="1"/>
  <c r="CK69" i="4"/>
  <c r="CJ186" i="4"/>
  <c r="CK186" i="4" s="1"/>
  <c r="CK185" i="4"/>
  <c r="CK189" i="4"/>
  <c r="CJ126" i="4"/>
  <c r="CK126" i="4" s="1"/>
  <c r="CK125" i="4"/>
  <c r="CJ66" i="4"/>
  <c r="CK66" i="4" s="1"/>
  <c r="CK65" i="4"/>
  <c r="CI202" i="4"/>
  <c r="CK24" i="4"/>
  <c r="CJ27" i="4"/>
  <c r="CK27" i="4" s="1"/>
  <c r="CJ35" i="4"/>
  <c r="CJ36" i="4" s="1"/>
  <c r="CK36" i="4" s="1"/>
  <c r="CJ39" i="4"/>
  <c r="CJ47" i="4"/>
  <c r="CK47" i="4" s="1"/>
  <c r="CJ59" i="4"/>
  <c r="CK59" i="4" s="1"/>
  <c r="CJ71" i="4"/>
  <c r="CK71" i="4" s="1"/>
  <c r="CJ79" i="4"/>
  <c r="CK79" i="4" s="1"/>
  <c r="CJ91" i="4"/>
  <c r="CK91" i="4" s="1"/>
  <c r="CI97" i="4"/>
  <c r="CJ103" i="4"/>
  <c r="CK103" i="4" s="1"/>
  <c r="CJ115" i="4"/>
  <c r="CK115" i="4" s="1"/>
  <c r="CJ123" i="4"/>
  <c r="CK123" i="4" s="1"/>
  <c r="CJ135" i="4"/>
  <c r="CK135" i="4" s="1"/>
  <c r="CJ147" i="4"/>
  <c r="CK147" i="4" s="1"/>
  <c r="CJ155" i="4"/>
  <c r="CJ156" i="4" s="1"/>
  <c r="CK156" i="4" s="1"/>
  <c r="CJ159" i="4"/>
  <c r="CK159" i="4" s="1"/>
  <c r="CJ167" i="4"/>
  <c r="CK167" i="4" s="1"/>
  <c r="CJ179" i="4"/>
  <c r="CK179" i="4" s="1"/>
  <c r="CJ191" i="4"/>
  <c r="CK191" i="4" s="1"/>
  <c r="CJ199" i="4"/>
  <c r="CK199" i="4" s="1"/>
  <c r="CJ211" i="4"/>
  <c r="CK211" i="4" s="1"/>
  <c r="CJ223" i="4"/>
  <c r="CK223" i="4" s="1"/>
  <c r="CJ74" i="4"/>
  <c r="CK74" i="4" s="1"/>
  <c r="CJ86" i="4"/>
  <c r="CJ94" i="4"/>
  <c r="CK94" i="4" s="1"/>
  <c r="CJ106" i="4"/>
  <c r="CK106" i="4" s="1"/>
  <c r="CI112" i="4"/>
  <c r="CJ118" i="4"/>
  <c r="CK118" i="4" s="1"/>
  <c r="CJ130" i="4"/>
  <c r="CJ138" i="4"/>
  <c r="CK138" i="4" s="1"/>
  <c r="CJ150" i="4"/>
  <c r="CK150" i="4" s="1"/>
  <c r="CJ162" i="4"/>
  <c r="CK162" i="4" s="1"/>
  <c r="CJ170" i="4"/>
  <c r="CJ171" i="4" s="1"/>
  <c r="CK171" i="4" s="1"/>
  <c r="CJ174" i="4"/>
  <c r="CK174" i="4" s="1"/>
  <c r="CJ182" i="4"/>
  <c r="CK182" i="4" s="1"/>
  <c r="CJ194" i="4"/>
  <c r="CK194" i="4" s="1"/>
  <c r="CJ206" i="4"/>
  <c r="CK206" i="4" s="1"/>
  <c r="CJ214" i="4"/>
  <c r="CK214" i="4" s="1"/>
  <c r="CJ226" i="4"/>
  <c r="CK226" i="4" s="1"/>
  <c r="CI233" i="4"/>
  <c r="CI142" i="4"/>
  <c r="CJ31" i="4"/>
  <c r="CK31" i="4" s="1"/>
  <c r="CJ43" i="4"/>
  <c r="CK43" i="4" s="1"/>
  <c r="CJ55" i="4"/>
  <c r="CK55" i="4" s="1"/>
  <c r="CJ63" i="4"/>
  <c r="CK63" i="4" s="1"/>
  <c r="CJ75" i="4"/>
  <c r="CK75" i="4" s="1"/>
  <c r="CJ87" i="4"/>
  <c r="CK87" i="4" s="1"/>
  <c r="CJ95" i="4"/>
  <c r="CJ96" i="4" s="1"/>
  <c r="CK96" i="4" s="1"/>
  <c r="CJ99" i="4"/>
  <c r="CK99" i="4" s="1"/>
  <c r="CJ107" i="4"/>
  <c r="CK107" i="4" s="1"/>
  <c r="CJ119" i="4"/>
  <c r="CK119" i="4" s="1"/>
  <c r="CJ131" i="4"/>
  <c r="CK131" i="4" s="1"/>
  <c r="CJ139" i="4"/>
  <c r="CK139" i="4" s="1"/>
  <c r="CJ151" i="4"/>
  <c r="CK151" i="4" s="1"/>
  <c r="CJ163" i="4"/>
  <c r="CK163" i="4" s="1"/>
  <c r="CJ175" i="4"/>
  <c r="CK175" i="4" s="1"/>
  <c r="CJ183" i="4"/>
  <c r="CK183" i="4" s="1"/>
  <c r="CJ195" i="4"/>
  <c r="CK195" i="4" s="1"/>
  <c r="CK200" i="4"/>
  <c r="CJ207" i="4"/>
  <c r="CK207" i="4" s="1"/>
  <c r="CJ215" i="4"/>
  <c r="CJ216" i="4" s="1"/>
  <c r="CK216" i="4" s="1"/>
  <c r="CJ219" i="4"/>
  <c r="CJ227" i="4"/>
  <c r="CK227" i="4" s="1"/>
  <c r="CE126" i="4"/>
  <c r="CF126" i="4" s="1"/>
  <c r="CF125" i="4"/>
  <c r="CF129" i="4"/>
  <c r="CF85" i="4"/>
  <c r="CF155" i="4"/>
  <c r="CE156" i="4"/>
  <c r="CF156" i="4" s="1"/>
  <c r="CF35" i="4"/>
  <c r="CE36" i="4"/>
  <c r="CF36" i="4" s="1"/>
  <c r="CD82" i="4"/>
  <c r="CD202" i="4"/>
  <c r="CF24" i="4"/>
  <c r="CE39" i="4"/>
  <c r="CD97" i="4"/>
  <c r="CF144" i="4"/>
  <c r="CE159" i="4"/>
  <c r="CD217" i="4"/>
  <c r="CD112" i="4"/>
  <c r="CE25" i="4"/>
  <c r="CE33" i="4"/>
  <c r="CF33" i="4" s="1"/>
  <c r="CE45" i="4"/>
  <c r="CF45" i="4" s="1"/>
  <c r="CF54" i="4"/>
  <c r="CE57" i="4"/>
  <c r="CF57" i="4" s="1"/>
  <c r="CE65" i="4"/>
  <c r="CE66" i="4" s="1"/>
  <c r="CF66" i="4" s="1"/>
  <c r="CE69" i="4"/>
  <c r="CF69" i="4" s="1"/>
  <c r="CE77" i="4"/>
  <c r="CF77" i="4" s="1"/>
  <c r="CE89" i="4"/>
  <c r="CF89" i="4" s="1"/>
  <c r="CE101" i="4"/>
  <c r="CF101" i="4" s="1"/>
  <c r="CE109" i="4"/>
  <c r="CF109" i="4" s="1"/>
  <c r="CE121" i="4"/>
  <c r="CF121" i="4" s="1"/>
  <c r="CD127" i="4"/>
  <c r="CE133" i="4"/>
  <c r="CF133" i="4" s="1"/>
  <c r="CE145" i="4"/>
  <c r="CE153" i="4"/>
  <c r="CF153" i="4" s="1"/>
  <c r="CE165" i="4"/>
  <c r="CF165" i="4" s="1"/>
  <c r="CF174" i="4"/>
  <c r="CE177" i="4"/>
  <c r="CF177" i="4" s="1"/>
  <c r="CE185" i="4"/>
  <c r="CE186" i="4" s="1"/>
  <c r="CF186" i="4" s="1"/>
  <c r="CE189" i="4"/>
  <c r="CE197" i="4"/>
  <c r="CF197" i="4" s="1"/>
  <c r="CE209" i="4"/>
  <c r="CF209" i="4" s="1"/>
  <c r="CE221" i="4"/>
  <c r="CF221" i="4" s="1"/>
  <c r="CE229" i="4"/>
  <c r="CF229" i="4" s="1"/>
  <c r="CD142" i="4"/>
  <c r="CE31" i="4"/>
  <c r="CF31" i="4" s="1"/>
  <c r="CE43" i="4"/>
  <c r="CF43" i="4" s="1"/>
  <c r="CE55" i="4"/>
  <c r="CF55" i="4" s="1"/>
  <c r="CE63" i="4"/>
  <c r="CF63" i="4" s="1"/>
  <c r="CE75" i="4"/>
  <c r="CF75" i="4" s="1"/>
  <c r="CF80" i="4"/>
  <c r="CE87" i="4"/>
  <c r="CE95" i="4"/>
  <c r="CE96" i="4" s="1"/>
  <c r="CF96" i="4" s="1"/>
  <c r="CE99" i="4"/>
  <c r="CF99" i="4" s="1"/>
  <c r="CE107" i="4"/>
  <c r="CF107" i="4" s="1"/>
  <c r="CE119" i="4"/>
  <c r="CF119" i="4" s="1"/>
  <c r="CE131" i="4"/>
  <c r="CF131" i="4" s="1"/>
  <c r="CE139" i="4"/>
  <c r="CF139" i="4" s="1"/>
  <c r="CE151" i="4"/>
  <c r="CF151" i="4" s="1"/>
  <c r="CE163" i="4"/>
  <c r="CF163" i="4" s="1"/>
  <c r="CE175" i="4"/>
  <c r="CF175" i="4" s="1"/>
  <c r="CE183" i="4"/>
  <c r="CF183" i="4" s="1"/>
  <c r="CE195" i="4"/>
  <c r="CF195" i="4" s="1"/>
  <c r="CE207" i="4"/>
  <c r="CF207" i="4" s="1"/>
  <c r="CE215" i="4"/>
  <c r="CE216" i="4" s="1"/>
  <c r="CF216" i="4" s="1"/>
  <c r="CE219" i="4"/>
  <c r="CF219" i="4" s="1"/>
  <c r="CE227" i="4"/>
  <c r="CF227" i="4" s="1"/>
  <c r="CE70" i="4"/>
  <c r="CF70" i="4" s="1"/>
  <c r="CE78" i="4"/>
  <c r="CF78" i="4" s="1"/>
  <c r="CE90" i="4"/>
  <c r="CF90" i="4" s="1"/>
  <c r="CE102" i="4"/>
  <c r="CF102" i="4" s="1"/>
  <c r="CE110" i="4"/>
  <c r="CE111" i="4" s="1"/>
  <c r="CF111" i="4" s="1"/>
  <c r="CE114" i="4"/>
  <c r="CE122" i="4"/>
  <c r="CF122" i="4" s="1"/>
  <c r="CE134" i="4"/>
  <c r="CF134" i="4" s="1"/>
  <c r="CE146" i="4"/>
  <c r="CF146" i="4" s="1"/>
  <c r="CE154" i="4"/>
  <c r="CF154" i="4" s="1"/>
  <c r="CE166" i="4"/>
  <c r="CF166" i="4" s="1"/>
  <c r="CE178" i="4"/>
  <c r="CF178" i="4" s="1"/>
  <c r="CE190" i="4"/>
  <c r="CF190" i="4" s="1"/>
  <c r="CE198" i="4"/>
  <c r="CF198" i="4" s="1"/>
  <c r="CE210" i="4"/>
  <c r="CF210" i="4" s="1"/>
  <c r="CE222" i="4"/>
  <c r="CF222" i="4" s="1"/>
  <c r="CE230" i="4"/>
  <c r="CE231" i="4" s="1"/>
  <c r="CF231" i="4" s="1"/>
  <c r="BZ126" i="4"/>
  <c r="CA126" i="4" s="1"/>
  <c r="CA125" i="4"/>
  <c r="CA129" i="4"/>
  <c r="CA205" i="4"/>
  <c r="BY82" i="4"/>
  <c r="BY202" i="4"/>
  <c r="CA24" i="4"/>
  <c r="BZ27" i="4"/>
  <c r="CA27" i="4" s="1"/>
  <c r="BZ35" i="4"/>
  <c r="BZ36" i="4" s="1"/>
  <c r="CA36" i="4" s="1"/>
  <c r="BZ39" i="4"/>
  <c r="BZ47" i="4"/>
  <c r="CA47" i="4" s="1"/>
  <c r="BZ59" i="4"/>
  <c r="CA59" i="4" s="1"/>
  <c r="BZ71" i="4"/>
  <c r="CA71" i="4" s="1"/>
  <c r="BZ79" i="4"/>
  <c r="CA79" i="4" s="1"/>
  <c r="BZ91" i="4"/>
  <c r="CA91" i="4" s="1"/>
  <c r="BY97" i="4"/>
  <c r="BZ103" i="4"/>
  <c r="CA103" i="4" s="1"/>
  <c r="BZ115" i="4"/>
  <c r="CA115" i="4" s="1"/>
  <c r="BZ123" i="4"/>
  <c r="CA123" i="4" s="1"/>
  <c r="BZ135" i="4"/>
  <c r="CA135" i="4" s="1"/>
  <c r="CA140" i="4"/>
  <c r="CA144" i="4"/>
  <c r="BZ147" i="4"/>
  <c r="CA147" i="4" s="1"/>
  <c r="BZ155" i="4"/>
  <c r="BZ156" i="4" s="1"/>
  <c r="CA156" i="4" s="1"/>
  <c r="BZ159" i="4"/>
  <c r="CA159" i="4" s="1"/>
  <c r="BZ167" i="4"/>
  <c r="CA167" i="4" s="1"/>
  <c r="BZ179" i="4"/>
  <c r="CA179" i="4" s="1"/>
  <c r="BZ191" i="4"/>
  <c r="CA191" i="4" s="1"/>
  <c r="BZ199" i="4"/>
  <c r="CA199" i="4" s="1"/>
  <c r="BZ211" i="4"/>
  <c r="CA211" i="4" s="1"/>
  <c r="BY217" i="4"/>
  <c r="BZ223" i="4"/>
  <c r="CA223" i="4" s="1"/>
  <c r="BZ30" i="4"/>
  <c r="CA30" i="4" s="1"/>
  <c r="CA39" i="4"/>
  <c r="BZ74" i="4"/>
  <c r="CA74" i="4" s="1"/>
  <c r="BZ86" i="4"/>
  <c r="CA86" i="4" s="1"/>
  <c r="BZ94" i="4"/>
  <c r="CA94" i="4" s="1"/>
  <c r="BZ106" i="4"/>
  <c r="CA106" i="4" s="1"/>
  <c r="BZ118" i="4"/>
  <c r="CA118" i="4" s="1"/>
  <c r="BZ130" i="4"/>
  <c r="CA130" i="4" s="1"/>
  <c r="BZ138" i="4"/>
  <c r="CA138" i="4" s="1"/>
  <c r="BZ150" i="4"/>
  <c r="CA150" i="4" s="1"/>
  <c r="BZ162" i="4"/>
  <c r="CA162" i="4" s="1"/>
  <c r="BZ170" i="4"/>
  <c r="BZ171" i="4" s="1"/>
  <c r="CA171" i="4" s="1"/>
  <c r="BZ174" i="4"/>
  <c r="CA174" i="4" s="1"/>
  <c r="BZ182" i="4"/>
  <c r="CA182" i="4" s="1"/>
  <c r="BZ194" i="4"/>
  <c r="CA194" i="4" s="1"/>
  <c r="BZ206" i="4"/>
  <c r="CA206" i="4" s="1"/>
  <c r="BZ214" i="4"/>
  <c r="CA214" i="4" s="1"/>
  <c r="BZ226" i="4"/>
  <c r="CA226" i="4" s="1"/>
  <c r="BZ25" i="4"/>
  <c r="CA25" i="4" s="1"/>
  <c r="BZ33" i="4"/>
  <c r="CA33" i="4" s="1"/>
  <c r="BZ45" i="4"/>
  <c r="CA45" i="4" s="1"/>
  <c r="CA54" i="4"/>
  <c r="BZ57" i="4"/>
  <c r="CA57" i="4" s="1"/>
  <c r="BZ65" i="4"/>
  <c r="BZ66" i="4" s="1"/>
  <c r="CA66" i="4" s="1"/>
  <c r="BZ69" i="4"/>
  <c r="BZ77" i="4"/>
  <c r="CA77" i="4" s="1"/>
  <c r="BZ89" i="4"/>
  <c r="CA89" i="4" s="1"/>
  <c r="BZ101" i="4"/>
  <c r="CA101" i="4" s="1"/>
  <c r="BZ109" i="4"/>
  <c r="CA109" i="4" s="1"/>
  <c r="BZ121" i="4"/>
  <c r="CA121" i="4" s="1"/>
  <c r="BY127" i="4"/>
  <c r="BZ133" i="4"/>
  <c r="CA133" i="4" s="1"/>
  <c r="BZ145" i="4"/>
  <c r="BZ153" i="4"/>
  <c r="CA153" i="4" s="1"/>
  <c r="BZ165" i="4"/>
  <c r="CA165" i="4" s="1"/>
  <c r="BZ177" i="4"/>
  <c r="CA177" i="4" s="1"/>
  <c r="BZ185" i="4"/>
  <c r="BZ186" i="4" s="1"/>
  <c r="CA186" i="4" s="1"/>
  <c r="BZ189" i="4"/>
  <c r="BZ197" i="4"/>
  <c r="CA197" i="4" s="1"/>
  <c r="BZ209" i="4"/>
  <c r="CA209" i="4" s="1"/>
  <c r="BZ221" i="4"/>
  <c r="CA221" i="4" s="1"/>
  <c r="BZ229" i="4"/>
  <c r="CA229" i="4" s="1"/>
  <c r="BY142" i="4"/>
  <c r="BY37" i="4"/>
  <c r="BY157" i="4"/>
  <c r="BZ26" i="4"/>
  <c r="CA26" i="4" s="1"/>
  <c r="BZ34" i="4"/>
  <c r="CA34" i="4" s="1"/>
  <c r="BZ46" i="4"/>
  <c r="CA46" i="4" s="1"/>
  <c r="BZ58" i="4"/>
  <c r="CA58" i="4" s="1"/>
  <c r="BZ70" i="4"/>
  <c r="CA70" i="4" s="1"/>
  <c r="BZ78" i="4"/>
  <c r="CA78" i="4" s="1"/>
  <c r="BZ90" i="4"/>
  <c r="CA95" i="4"/>
  <c r="BZ102" i="4"/>
  <c r="CA102" i="4" s="1"/>
  <c r="BZ110" i="4"/>
  <c r="BZ111" i="4" s="1"/>
  <c r="CA111" i="4" s="1"/>
  <c r="BZ114" i="4"/>
  <c r="CA114" i="4" s="1"/>
  <c r="BZ122" i="4"/>
  <c r="CA122" i="4" s="1"/>
  <c r="BZ134" i="4"/>
  <c r="CA134" i="4" s="1"/>
  <c r="BZ146" i="4"/>
  <c r="CA146" i="4" s="1"/>
  <c r="BZ154" i="4"/>
  <c r="CA154" i="4" s="1"/>
  <c r="BZ166" i="4"/>
  <c r="CA166" i="4" s="1"/>
  <c r="BZ178" i="4"/>
  <c r="CA178" i="4" s="1"/>
  <c r="BZ190" i="4"/>
  <c r="CA190" i="4" s="1"/>
  <c r="BZ198" i="4"/>
  <c r="CA198" i="4" s="1"/>
  <c r="BZ210" i="4"/>
  <c r="CA210" i="4" s="1"/>
  <c r="CA215" i="4"/>
  <c r="BZ222" i="4"/>
  <c r="CA222" i="4" s="1"/>
  <c r="BZ230" i="4"/>
  <c r="BZ231" i="4" s="1"/>
  <c r="CA231" i="4" s="1"/>
  <c r="BU66" i="4"/>
  <c r="BV66" i="4" s="1"/>
  <c r="BV65" i="4"/>
  <c r="BV69" i="4"/>
  <c r="BT82" i="4"/>
  <c r="BU27" i="4"/>
  <c r="BV27" i="4" s="1"/>
  <c r="BU35" i="4"/>
  <c r="BU36" i="4" s="1"/>
  <c r="BV36" i="4" s="1"/>
  <c r="BU39" i="4"/>
  <c r="BU47" i="4"/>
  <c r="BV47" i="4" s="1"/>
  <c r="BU59" i="4"/>
  <c r="BV59" i="4" s="1"/>
  <c r="BU71" i="4"/>
  <c r="BU79" i="4"/>
  <c r="BV79" i="4" s="1"/>
  <c r="BU91" i="4"/>
  <c r="BV91" i="4" s="1"/>
  <c r="BT97" i="4"/>
  <c r="BU103" i="4"/>
  <c r="BU115" i="4"/>
  <c r="BV115" i="4" s="1"/>
  <c r="BU123" i="4"/>
  <c r="BV123" i="4" s="1"/>
  <c r="BU135" i="4"/>
  <c r="BV135" i="4" s="1"/>
  <c r="BV140" i="4"/>
  <c r="BV144" i="4"/>
  <c r="BU147" i="4"/>
  <c r="BV147" i="4" s="1"/>
  <c r="BU155" i="4"/>
  <c r="BU156" i="4" s="1"/>
  <c r="BV156" i="4" s="1"/>
  <c r="BU159" i="4"/>
  <c r="BV159" i="4" s="1"/>
  <c r="BU167" i="4"/>
  <c r="BV167" i="4" s="1"/>
  <c r="BU179" i="4"/>
  <c r="BV179" i="4" s="1"/>
  <c r="BU191" i="4"/>
  <c r="BV191" i="4" s="1"/>
  <c r="BU199" i="4"/>
  <c r="BV199" i="4" s="1"/>
  <c r="BU211" i="4"/>
  <c r="BV211" i="4" s="1"/>
  <c r="BT217" i="4"/>
  <c r="BU223" i="4"/>
  <c r="BV223" i="4" s="1"/>
  <c r="BU30" i="4"/>
  <c r="BV30" i="4" s="1"/>
  <c r="BV39" i="4"/>
  <c r="BU42" i="4"/>
  <c r="BV42" i="4" s="1"/>
  <c r="BU50" i="4"/>
  <c r="BU51" i="4" s="1"/>
  <c r="BV51" i="4" s="1"/>
  <c r="BU54" i="4"/>
  <c r="BV54" i="4" s="1"/>
  <c r="BU62" i="4"/>
  <c r="BV62" i="4" s="1"/>
  <c r="BU74" i="4"/>
  <c r="BV74" i="4" s="1"/>
  <c r="BU86" i="4"/>
  <c r="BV86" i="4" s="1"/>
  <c r="BU94" i="4"/>
  <c r="BV94" i="4" s="1"/>
  <c r="BU106" i="4"/>
  <c r="BV106" i="4" s="1"/>
  <c r="BU118" i="4"/>
  <c r="BV118" i="4" s="1"/>
  <c r="BU130" i="4"/>
  <c r="BV130" i="4" s="1"/>
  <c r="BU138" i="4"/>
  <c r="BU150" i="4"/>
  <c r="BV150" i="4" s="1"/>
  <c r="BU162" i="4"/>
  <c r="BV162" i="4" s="1"/>
  <c r="BU170" i="4"/>
  <c r="BU171" i="4" s="1"/>
  <c r="BV171" i="4" s="1"/>
  <c r="BU174" i="4"/>
  <c r="BV174" i="4" s="1"/>
  <c r="BU182" i="4"/>
  <c r="BV182" i="4" s="1"/>
  <c r="BU194" i="4"/>
  <c r="BV194" i="4" s="1"/>
  <c r="BU206" i="4"/>
  <c r="BV206" i="4" s="1"/>
  <c r="BU214" i="4"/>
  <c r="BV214" i="4" s="1"/>
  <c r="BU226" i="4"/>
  <c r="BV226" i="4" s="1"/>
  <c r="BU145" i="4"/>
  <c r="BU153" i="4"/>
  <c r="BV153" i="4" s="1"/>
  <c r="BU165" i="4"/>
  <c r="BV165" i="4" s="1"/>
  <c r="BU177" i="4"/>
  <c r="BV177" i="4" s="1"/>
  <c r="BU185" i="4"/>
  <c r="BU186" i="4" s="1"/>
  <c r="BV186" i="4" s="1"/>
  <c r="BU189" i="4"/>
  <c r="BV189" i="4" s="1"/>
  <c r="BU197" i="4"/>
  <c r="BV197" i="4" s="1"/>
  <c r="BU209" i="4"/>
  <c r="BV209" i="4" s="1"/>
  <c r="BU221" i="4"/>
  <c r="BU229" i="4"/>
  <c r="BV229" i="4" s="1"/>
  <c r="BU180" i="4"/>
  <c r="BV180" i="4" s="1"/>
  <c r="BU192" i="4"/>
  <c r="BV192" i="4" s="1"/>
  <c r="BU200" i="4"/>
  <c r="BU201" i="4" s="1"/>
  <c r="BV201" i="4" s="1"/>
  <c r="BU204" i="4"/>
  <c r="BV204" i="4" s="1"/>
  <c r="BU212" i="4"/>
  <c r="BV212" i="4" s="1"/>
  <c r="BU26" i="4"/>
  <c r="BV26" i="4" s="1"/>
  <c r="BU34" i="4"/>
  <c r="BV34" i="4" s="1"/>
  <c r="BU46" i="4"/>
  <c r="BV46" i="4" s="1"/>
  <c r="BU58" i="4"/>
  <c r="BV58" i="4" s="1"/>
  <c r="BU70" i="4"/>
  <c r="BV70" i="4" s="1"/>
  <c r="BU78" i="4"/>
  <c r="BV78" i="4" s="1"/>
  <c r="BU90" i="4"/>
  <c r="BV90" i="4" s="1"/>
  <c r="BU146" i="4"/>
  <c r="BV146" i="4" s="1"/>
  <c r="BU154" i="4"/>
  <c r="BV154" i="4" s="1"/>
  <c r="BP81" i="4"/>
  <c r="BQ81" i="4" s="1"/>
  <c r="BQ80" i="4"/>
  <c r="BQ84" i="4"/>
  <c r="BQ204" i="4"/>
  <c r="BQ110" i="4"/>
  <c r="BP111" i="4"/>
  <c r="BQ111" i="4" s="1"/>
  <c r="BQ114" i="4"/>
  <c r="BP201" i="4"/>
  <c r="BQ201" i="4" s="1"/>
  <c r="BQ200" i="4"/>
  <c r="BQ24" i="4"/>
  <c r="BP27" i="4"/>
  <c r="BQ27" i="4" s="1"/>
  <c r="BP35" i="4"/>
  <c r="BP36" i="4" s="1"/>
  <c r="BQ36" i="4" s="1"/>
  <c r="BP39" i="4"/>
  <c r="BQ39" i="4" s="1"/>
  <c r="BP47" i="4"/>
  <c r="BQ47" i="4" s="1"/>
  <c r="BQ56" i="4"/>
  <c r="BP59" i="4"/>
  <c r="BQ59" i="4" s="1"/>
  <c r="BP71" i="4"/>
  <c r="BQ71" i="4" s="1"/>
  <c r="BP79" i="4"/>
  <c r="BQ79" i="4" s="1"/>
  <c r="BP91" i="4"/>
  <c r="BQ91" i="4" s="1"/>
  <c r="BO97" i="4"/>
  <c r="BP103" i="4"/>
  <c r="BQ103" i="4" s="1"/>
  <c r="BP115" i="4"/>
  <c r="BP123" i="4"/>
  <c r="BQ123" i="4" s="1"/>
  <c r="BP135" i="4"/>
  <c r="BQ135" i="4" s="1"/>
  <c r="BQ144" i="4"/>
  <c r="BP147" i="4"/>
  <c r="BP155" i="4"/>
  <c r="BP156" i="4" s="1"/>
  <c r="BQ156" i="4" s="1"/>
  <c r="BP159" i="4"/>
  <c r="BQ159" i="4" s="1"/>
  <c r="BP167" i="4"/>
  <c r="BQ167" i="4" s="1"/>
  <c r="BQ176" i="4"/>
  <c r="BP179" i="4"/>
  <c r="BQ179" i="4" s="1"/>
  <c r="BP191" i="4"/>
  <c r="BQ191" i="4" s="1"/>
  <c r="BP199" i="4"/>
  <c r="BQ199" i="4" s="1"/>
  <c r="BP211" i="4"/>
  <c r="BQ211" i="4" s="1"/>
  <c r="BO217" i="4"/>
  <c r="BQ220" i="4"/>
  <c r="BP223" i="4"/>
  <c r="BQ223" i="4" s="1"/>
  <c r="BO202" i="4"/>
  <c r="BP25" i="4"/>
  <c r="BQ25" i="4" s="1"/>
  <c r="BP33" i="4"/>
  <c r="BQ33" i="4" s="1"/>
  <c r="BP45" i="4"/>
  <c r="BQ45" i="4" s="1"/>
  <c r="BQ50" i="4"/>
  <c r="BP57" i="4"/>
  <c r="BQ57" i="4" s="1"/>
  <c r="BP65" i="4"/>
  <c r="BP66" i="4" s="1"/>
  <c r="BQ66" i="4" s="1"/>
  <c r="BP69" i="4"/>
  <c r="BP77" i="4"/>
  <c r="BQ77" i="4" s="1"/>
  <c r="BP89" i="4"/>
  <c r="BQ89" i="4" s="1"/>
  <c r="BP101" i="4"/>
  <c r="BQ101" i="4" s="1"/>
  <c r="BP109" i="4"/>
  <c r="BQ109" i="4" s="1"/>
  <c r="BP121" i="4"/>
  <c r="BQ121" i="4" s="1"/>
  <c r="BO127" i="4"/>
  <c r="BP133" i="4"/>
  <c r="BQ133" i="4" s="1"/>
  <c r="BP145" i="4"/>
  <c r="BQ145" i="4" s="1"/>
  <c r="BP153" i="4"/>
  <c r="BQ153" i="4" s="1"/>
  <c r="BP165" i="4"/>
  <c r="BQ165" i="4" s="1"/>
  <c r="BQ170" i="4"/>
  <c r="BP177" i="4"/>
  <c r="BP185" i="4"/>
  <c r="BP186" i="4" s="1"/>
  <c r="BQ186" i="4" s="1"/>
  <c r="BP189" i="4"/>
  <c r="BP197" i="4"/>
  <c r="BQ197" i="4" s="1"/>
  <c r="BP209" i="4"/>
  <c r="BQ209" i="4" s="1"/>
  <c r="BP221" i="4"/>
  <c r="BQ221" i="4" s="1"/>
  <c r="BP229" i="4"/>
  <c r="BQ229" i="4" s="1"/>
  <c r="BP70" i="4"/>
  <c r="BQ70" i="4" s="1"/>
  <c r="BP178" i="4"/>
  <c r="BQ178" i="4" s="1"/>
  <c r="BP190" i="4"/>
  <c r="BQ190" i="4" s="1"/>
  <c r="BP198" i="4"/>
  <c r="BQ198" i="4" s="1"/>
  <c r="BP210" i="4"/>
  <c r="BQ210" i="4" s="1"/>
  <c r="BQ215" i="4"/>
  <c r="BP222" i="4"/>
  <c r="BQ222" i="4" s="1"/>
  <c r="BP230" i="4"/>
  <c r="BP231" i="4" s="1"/>
  <c r="BQ231" i="4" s="1"/>
  <c r="BK81" i="4"/>
  <c r="BL81" i="4" s="1"/>
  <c r="BL80" i="4"/>
  <c r="BL24" i="4"/>
  <c r="BK27" i="4"/>
  <c r="BL27" i="4" s="1"/>
  <c r="BK35" i="4"/>
  <c r="BK36" i="4" s="1"/>
  <c r="BL36" i="4" s="1"/>
  <c r="BK39" i="4"/>
  <c r="BL39" i="4" s="1"/>
  <c r="BK47" i="4"/>
  <c r="BL47" i="4" s="1"/>
  <c r="BL56" i="4"/>
  <c r="BK59" i="4"/>
  <c r="BL59" i="4" s="1"/>
  <c r="BK71" i="4"/>
  <c r="BL71" i="4" s="1"/>
  <c r="BK79" i="4"/>
  <c r="BL79" i="4" s="1"/>
  <c r="BK91" i="4"/>
  <c r="BL91" i="4" s="1"/>
  <c r="BJ97" i="4"/>
  <c r="BK103" i="4"/>
  <c r="BL103" i="4" s="1"/>
  <c r="BK115" i="4"/>
  <c r="BL115" i="4" s="1"/>
  <c r="BK123" i="4"/>
  <c r="BL123" i="4" s="1"/>
  <c r="BK135" i="4"/>
  <c r="BL135" i="4" s="1"/>
  <c r="BL144" i="4"/>
  <c r="BK147" i="4"/>
  <c r="BL147" i="4" s="1"/>
  <c r="BK155" i="4"/>
  <c r="BK156" i="4" s="1"/>
  <c r="BL156" i="4" s="1"/>
  <c r="BK159" i="4"/>
  <c r="BL159" i="4" s="1"/>
  <c r="BK167" i="4"/>
  <c r="BL167" i="4" s="1"/>
  <c r="BL176" i="4"/>
  <c r="BK179" i="4"/>
  <c r="BK191" i="4"/>
  <c r="BL191" i="4" s="1"/>
  <c r="BK199" i="4"/>
  <c r="BL199" i="4" s="1"/>
  <c r="BK211" i="4"/>
  <c r="BL211" i="4" s="1"/>
  <c r="BJ217" i="4"/>
  <c r="BK223" i="4"/>
  <c r="BL223" i="4" s="1"/>
  <c r="BJ112" i="4"/>
  <c r="BJ233" i="4"/>
  <c r="BK25" i="4"/>
  <c r="BL25" i="4" s="1"/>
  <c r="BK33" i="4"/>
  <c r="BL33" i="4" s="1"/>
  <c r="BK45" i="4"/>
  <c r="BL45" i="4" s="1"/>
  <c r="BL54" i="4"/>
  <c r="BK57" i="4"/>
  <c r="BK65" i="4"/>
  <c r="BK66" i="4" s="1"/>
  <c r="BL66" i="4" s="1"/>
  <c r="BK69" i="4"/>
  <c r="BK77" i="4"/>
  <c r="BL77" i="4" s="1"/>
  <c r="BK89" i="4"/>
  <c r="BL89" i="4" s="1"/>
  <c r="BK101" i="4"/>
  <c r="BL101" i="4" s="1"/>
  <c r="BK109" i="4"/>
  <c r="BL109" i="4" s="1"/>
  <c r="BK121" i="4"/>
  <c r="BL121" i="4" s="1"/>
  <c r="BJ127" i="4"/>
  <c r="BK133" i="4"/>
  <c r="BK145" i="4"/>
  <c r="BL145" i="4" s="1"/>
  <c r="BK153" i="4"/>
  <c r="BL153" i="4" s="1"/>
  <c r="BK165" i="4"/>
  <c r="BL165" i="4" s="1"/>
  <c r="BL174" i="4"/>
  <c r="BK177" i="4"/>
  <c r="BL177" i="4" s="1"/>
  <c r="BK185" i="4"/>
  <c r="BK186" i="4" s="1"/>
  <c r="BL186" i="4" s="1"/>
  <c r="BK189" i="4"/>
  <c r="BL189" i="4" s="1"/>
  <c r="BK197" i="4"/>
  <c r="BL197" i="4" s="1"/>
  <c r="BK209" i="4"/>
  <c r="BL209" i="4" s="1"/>
  <c r="BK221" i="4"/>
  <c r="BL221" i="4" s="1"/>
  <c r="BK229" i="4"/>
  <c r="BL229" i="4" s="1"/>
  <c r="BK26" i="4"/>
  <c r="BL26" i="4" s="1"/>
  <c r="BK34" i="4"/>
  <c r="BL34" i="4" s="1"/>
  <c r="BK46" i="4"/>
  <c r="BL46" i="4" s="1"/>
  <c r="BK58" i="4"/>
  <c r="BL58" i="4" s="1"/>
  <c r="BK70" i="4"/>
  <c r="BL70" i="4" s="1"/>
  <c r="BK78" i="4"/>
  <c r="BL78" i="4" s="1"/>
  <c r="BK90" i="4"/>
  <c r="BL90" i="4" s="1"/>
  <c r="BK102" i="4"/>
  <c r="BL102" i="4" s="1"/>
  <c r="BK110" i="4"/>
  <c r="BK111" i="4" s="1"/>
  <c r="BL111" i="4" s="1"/>
  <c r="BK114" i="4"/>
  <c r="BL114" i="4" s="1"/>
  <c r="BK122" i="4"/>
  <c r="BL122" i="4" s="1"/>
  <c r="BK134" i="4"/>
  <c r="BL134" i="4" s="1"/>
  <c r="BK146" i="4"/>
  <c r="BL146" i="4" s="1"/>
  <c r="BK154" i="4"/>
  <c r="BL154" i="4" s="1"/>
  <c r="BK166" i="4"/>
  <c r="BL166" i="4" s="1"/>
  <c r="BK178" i="4"/>
  <c r="BL178" i="4" s="1"/>
  <c r="BK190" i="4"/>
  <c r="BL190" i="4" s="1"/>
  <c r="BK198" i="4"/>
  <c r="BL198" i="4" s="1"/>
  <c r="BK210" i="4"/>
  <c r="BL210" i="4" s="1"/>
  <c r="BK222" i="4"/>
  <c r="BL222" i="4" s="1"/>
  <c r="BK230" i="4"/>
  <c r="BK231" i="4" s="1"/>
  <c r="BL231" i="4" s="1"/>
  <c r="BF36" i="4"/>
  <c r="BG36" i="4" s="1"/>
  <c r="BG35" i="4"/>
  <c r="BF156" i="4"/>
  <c r="BG156" i="4" s="1"/>
  <c r="BG155" i="4"/>
  <c r="BG84" i="4"/>
  <c r="BF126" i="4"/>
  <c r="BG126" i="4" s="1"/>
  <c r="BG125" i="4"/>
  <c r="BE82" i="4"/>
  <c r="BE202" i="4"/>
  <c r="BG24" i="4"/>
  <c r="BF39" i="4"/>
  <c r="BE97" i="4"/>
  <c r="BG144" i="4"/>
  <c r="BF159" i="4"/>
  <c r="BE217" i="4"/>
  <c r="BE112" i="4"/>
  <c r="BE233" i="4"/>
  <c r="BF25" i="4"/>
  <c r="BF33" i="4"/>
  <c r="BG33" i="4" s="1"/>
  <c r="BF45" i="4"/>
  <c r="BG45" i="4" s="1"/>
  <c r="BF57" i="4"/>
  <c r="BF65" i="4"/>
  <c r="BF66" i="4" s="1"/>
  <c r="BG66" i="4" s="1"/>
  <c r="BF69" i="4"/>
  <c r="BG69" i="4" s="1"/>
  <c r="BF77" i="4"/>
  <c r="BG77" i="4" s="1"/>
  <c r="BF89" i="4"/>
  <c r="BF101" i="4"/>
  <c r="BF109" i="4"/>
  <c r="BG109" i="4" s="1"/>
  <c r="BF121" i="4"/>
  <c r="BG121" i="4" s="1"/>
  <c r="BE127" i="4"/>
  <c r="BF133" i="4"/>
  <c r="BG133" i="4" s="1"/>
  <c r="BF145" i="4"/>
  <c r="BG145" i="4" s="1"/>
  <c r="BF153" i="4"/>
  <c r="BG153" i="4" s="1"/>
  <c r="BF165" i="4"/>
  <c r="BG165" i="4" s="1"/>
  <c r="BG174" i="4"/>
  <c r="BF177" i="4"/>
  <c r="BG177" i="4" s="1"/>
  <c r="BF185" i="4"/>
  <c r="BF186" i="4" s="1"/>
  <c r="BG186" i="4" s="1"/>
  <c r="BF189" i="4"/>
  <c r="BF197" i="4"/>
  <c r="BG197" i="4" s="1"/>
  <c r="BF209" i="4"/>
  <c r="BG209" i="4" s="1"/>
  <c r="BF221" i="4"/>
  <c r="BF229" i="4"/>
  <c r="BG229" i="4" s="1"/>
  <c r="BF40" i="4"/>
  <c r="BG40" i="4" s="1"/>
  <c r="BF48" i="4"/>
  <c r="BG48" i="4" s="1"/>
  <c r="BF60" i="4"/>
  <c r="BG60" i="4" s="1"/>
  <c r="BF80" i="4"/>
  <c r="BF81" i="4" s="1"/>
  <c r="BG81" i="4" s="1"/>
  <c r="BF160" i="4"/>
  <c r="BG160" i="4" s="1"/>
  <c r="BF168" i="4"/>
  <c r="BG168" i="4" s="1"/>
  <c r="BF180" i="4"/>
  <c r="BG180" i="4" s="1"/>
  <c r="BF192" i="4"/>
  <c r="BG192" i="4" s="1"/>
  <c r="BF200" i="4"/>
  <c r="BF201" i="4" s="1"/>
  <c r="BG201" i="4" s="1"/>
  <c r="BF204" i="4"/>
  <c r="BF212" i="4"/>
  <c r="BG212" i="4" s="1"/>
  <c r="BF224" i="4"/>
  <c r="BG224" i="4" s="1"/>
  <c r="BF227" i="4"/>
  <c r="BG227" i="4" s="1"/>
  <c r="BF26" i="4"/>
  <c r="BG26" i="4" s="1"/>
  <c r="BF34" i="4"/>
  <c r="BG34" i="4" s="1"/>
  <c r="BF46" i="4"/>
  <c r="BG46" i="4" s="1"/>
  <c r="BF58" i="4"/>
  <c r="BG58" i="4" s="1"/>
  <c r="BF70" i="4"/>
  <c r="BG70" i="4" s="1"/>
  <c r="BF78" i="4"/>
  <c r="BG78" i="4" s="1"/>
  <c r="BF90" i="4"/>
  <c r="BG90" i="4" s="1"/>
  <c r="BF102" i="4"/>
  <c r="BG102" i="4" s="1"/>
  <c r="BF110" i="4"/>
  <c r="BF111" i="4" s="1"/>
  <c r="BG111" i="4" s="1"/>
  <c r="BF114" i="4"/>
  <c r="BF122" i="4"/>
  <c r="BG122" i="4" s="1"/>
  <c r="BF134" i="4"/>
  <c r="BG134" i="4" s="1"/>
  <c r="BF146" i="4"/>
  <c r="BG146" i="4" s="1"/>
  <c r="BF154" i="4"/>
  <c r="BG154" i="4" s="1"/>
  <c r="BF166" i="4"/>
  <c r="BG166" i="4" s="1"/>
  <c r="BF178" i="4"/>
  <c r="BG178" i="4" s="1"/>
  <c r="BF190" i="4"/>
  <c r="BG190" i="4" s="1"/>
  <c r="BF198" i="4"/>
  <c r="BG198" i="4" s="1"/>
  <c r="BF210" i="4"/>
  <c r="BG210" i="4" s="1"/>
  <c r="BF222" i="4"/>
  <c r="BG222" i="4" s="1"/>
  <c r="BF230" i="4"/>
  <c r="BF231" i="4" s="1"/>
  <c r="BG231" i="4" s="1"/>
  <c r="BA126" i="4"/>
  <c r="BB126" i="4" s="1"/>
  <c r="BB125" i="4"/>
  <c r="BB129" i="4"/>
  <c r="AZ82" i="4"/>
  <c r="AZ202" i="4"/>
  <c r="BB24" i="4"/>
  <c r="BA27" i="4"/>
  <c r="BA35" i="4"/>
  <c r="BA36" i="4" s="1"/>
  <c r="BB36" i="4" s="1"/>
  <c r="BA39" i="4"/>
  <c r="BB39" i="4" s="1"/>
  <c r="BA47" i="4"/>
  <c r="BB47" i="4" s="1"/>
  <c r="BA59" i="4"/>
  <c r="BB59" i="4" s="1"/>
  <c r="BA71" i="4"/>
  <c r="BA79" i="4"/>
  <c r="BB79" i="4" s="1"/>
  <c r="BA91" i="4"/>
  <c r="BB91" i="4" s="1"/>
  <c r="AZ97" i="4"/>
  <c r="BB100" i="4"/>
  <c r="BA103" i="4"/>
  <c r="BA115" i="4"/>
  <c r="BB115" i="4" s="1"/>
  <c r="BA123" i="4"/>
  <c r="BB123" i="4" s="1"/>
  <c r="BA135" i="4"/>
  <c r="BB135" i="4" s="1"/>
  <c r="BB140" i="4"/>
  <c r="BB144" i="4"/>
  <c r="BA147" i="4"/>
  <c r="BB147" i="4" s="1"/>
  <c r="BA155" i="4"/>
  <c r="BA156" i="4" s="1"/>
  <c r="BB156" i="4" s="1"/>
  <c r="BA159" i="4"/>
  <c r="BB159" i="4" s="1"/>
  <c r="BA167" i="4"/>
  <c r="BB167" i="4" s="1"/>
  <c r="BA179" i="4"/>
  <c r="BB179" i="4" s="1"/>
  <c r="BA191" i="4"/>
  <c r="BA199" i="4"/>
  <c r="BB199" i="4" s="1"/>
  <c r="BA211" i="4"/>
  <c r="BB211" i="4" s="1"/>
  <c r="AZ217" i="4"/>
  <c r="BB220" i="4"/>
  <c r="BA223" i="4"/>
  <c r="BB223" i="4" s="1"/>
  <c r="BA30" i="4"/>
  <c r="BB30" i="4" s="1"/>
  <c r="BA42" i="4"/>
  <c r="BB42" i="4" s="1"/>
  <c r="BA50" i="4"/>
  <c r="BA51" i="4" s="1"/>
  <c r="BB51" i="4" s="1"/>
  <c r="BA54" i="4"/>
  <c r="BA62" i="4"/>
  <c r="BB62" i="4" s="1"/>
  <c r="BA74" i="4"/>
  <c r="BB74" i="4" s="1"/>
  <c r="BA86" i="4"/>
  <c r="BB86" i="4" s="1"/>
  <c r="BA94" i="4"/>
  <c r="BB94" i="4" s="1"/>
  <c r="BA106" i="4"/>
  <c r="BB106" i="4" s="1"/>
  <c r="BA118" i="4"/>
  <c r="BB118" i="4" s="1"/>
  <c r="BA130" i="4"/>
  <c r="BB130" i="4" s="1"/>
  <c r="BA138" i="4"/>
  <c r="BB138" i="4" s="1"/>
  <c r="BA150" i="4"/>
  <c r="BB150" i="4" s="1"/>
  <c r="BA162" i="4"/>
  <c r="BB162" i="4" s="1"/>
  <c r="BA170" i="4"/>
  <c r="BA171" i="4" s="1"/>
  <c r="BB171" i="4" s="1"/>
  <c r="BA174" i="4"/>
  <c r="BB174" i="4" s="1"/>
  <c r="BA182" i="4"/>
  <c r="BB182" i="4" s="1"/>
  <c r="BA194" i="4"/>
  <c r="BB194" i="4" s="1"/>
  <c r="BA206" i="4"/>
  <c r="BB206" i="4" s="1"/>
  <c r="BA214" i="4"/>
  <c r="BB214" i="4" s="1"/>
  <c r="BA226" i="4"/>
  <c r="BB226" i="4" s="1"/>
  <c r="AZ233" i="4"/>
  <c r="BA28" i="4"/>
  <c r="BB28" i="4" s="1"/>
  <c r="BA40" i="4"/>
  <c r="BB40" i="4" s="1"/>
  <c r="BA48" i="4"/>
  <c r="BB48" i="4" s="1"/>
  <c r="BA60" i="4"/>
  <c r="BB60" i="4" s="1"/>
  <c r="BA72" i="4"/>
  <c r="BB72" i="4" s="1"/>
  <c r="BA80" i="4"/>
  <c r="BA81" i="4" s="1"/>
  <c r="BB81" i="4" s="1"/>
  <c r="BA84" i="4"/>
  <c r="BB84" i="4" s="1"/>
  <c r="BA92" i="4"/>
  <c r="BB92" i="4" s="1"/>
  <c r="BA104" i="4"/>
  <c r="BB104" i="4" s="1"/>
  <c r="BA116" i="4"/>
  <c r="BA124" i="4"/>
  <c r="BB124" i="4" s="1"/>
  <c r="BA136" i="4"/>
  <c r="BB136" i="4" s="1"/>
  <c r="AZ142" i="4"/>
  <c r="BA148" i="4"/>
  <c r="BB148" i="4" s="1"/>
  <c r="BA160" i="4"/>
  <c r="BB160" i="4" s="1"/>
  <c r="BA168" i="4"/>
  <c r="BB168" i="4" s="1"/>
  <c r="BA180" i="4"/>
  <c r="BB180" i="4" s="1"/>
  <c r="BA192" i="4"/>
  <c r="BB192" i="4" s="1"/>
  <c r="BA200" i="4"/>
  <c r="BA201" i="4" s="1"/>
  <c r="BB201" i="4" s="1"/>
  <c r="BA204" i="4"/>
  <c r="BB204" i="4" s="1"/>
  <c r="BA212" i="4"/>
  <c r="BB212" i="4" s="1"/>
  <c r="BA224" i="4"/>
  <c r="BB224" i="4" s="1"/>
  <c r="AZ37" i="4"/>
  <c r="AZ157" i="4"/>
  <c r="BA146" i="4"/>
  <c r="BB146" i="4" s="1"/>
  <c r="BA154" i="4"/>
  <c r="BB154" i="4" s="1"/>
  <c r="BA166" i="4"/>
  <c r="BB166" i="4" s="1"/>
  <c r="BA178" i="4"/>
  <c r="BB178" i="4" s="1"/>
  <c r="AV81" i="4"/>
  <c r="AW81" i="4" s="1"/>
  <c r="AW80" i="4"/>
  <c r="AW204" i="4"/>
  <c r="AW84" i="4"/>
  <c r="AW125" i="4"/>
  <c r="AV126" i="4"/>
  <c r="AW126" i="4" s="1"/>
  <c r="AW129" i="4"/>
  <c r="AV201" i="4"/>
  <c r="AW201" i="4" s="1"/>
  <c r="AW200" i="4"/>
  <c r="AW24" i="4"/>
  <c r="AV27" i="4"/>
  <c r="AW27" i="4" s="1"/>
  <c r="AV35" i="4"/>
  <c r="AV36" i="4" s="1"/>
  <c r="AW36" i="4" s="1"/>
  <c r="AV39" i="4"/>
  <c r="AV47" i="4"/>
  <c r="AW47" i="4" s="1"/>
  <c r="AW56" i="4"/>
  <c r="AV59" i="4"/>
  <c r="AW59" i="4" s="1"/>
  <c r="AV71" i="4"/>
  <c r="AW71" i="4" s="1"/>
  <c r="AV79" i="4"/>
  <c r="AW79" i="4" s="1"/>
  <c r="AV91" i="4"/>
  <c r="AW91" i="4" s="1"/>
  <c r="AU97" i="4"/>
  <c r="AV103" i="4"/>
  <c r="AW103" i="4" s="1"/>
  <c r="AV115" i="4"/>
  <c r="AW115" i="4" s="1"/>
  <c r="AV123" i="4"/>
  <c r="AW123" i="4" s="1"/>
  <c r="AV135" i="4"/>
  <c r="AW135" i="4" s="1"/>
  <c r="AW140" i="4"/>
  <c r="AW144" i="4"/>
  <c r="AV147" i="4"/>
  <c r="AW147" i="4" s="1"/>
  <c r="AV155" i="4"/>
  <c r="AV156" i="4" s="1"/>
  <c r="AW156" i="4" s="1"/>
  <c r="AV159" i="4"/>
  <c r="AV167" i="4"/>
  <c r="AW167" i="4" s="1"/>
  <c r="AW176" i="4"/>
  <c r="AV179" i="4"/>
  <c r="AV191" i="4"/>
  <c r="AW191" i="4" s="1"/>
  <c r="AV199" i="4"/>
  <c r="AW199" i="4" s="1"/>
  <c r="AV211" i="4"/>
  <c r="AW211" i="4" s="1"/>
  <c r="AU217" i="4"/>
  <c r="AV223" i="4"/>
  <c r="AW223" i="4" s="1"/>
  <c r="AU82" i="4"/>
  <c r="AU112" i="4"/>
  <c r="AV25" i="4"/>
  <c r="AW25" i="4" s="1"/>
  <c r="AV33" i="4"/>
  <c r="AW33" i="4" s="1"/>
  <c r="AV45" i="4"/>
  <c r="AW45" i="4" s="1"/>
  <c r="AV57" i="4"/>
  <c r="AV65" i="4"/>
  <c r="AV66" i="4" s="1"/>
  <c r="AW66" i="4" s="1"/>
  <c r="AV69" i="4"/>
  <c r="AW69" i="4" s="1"/>
  <c r="AV77" i="4"/>
  <c r="AW77" i="4" s="1"/>
  <c r="AV89" i="4"/>
  <c r="AV101" i="4"/>
  <c r="AW101" i="4" s="1"/>
  <c r="AV109" i="4"/>
  <c r="AW109" i="4" s="1"/>
  <c r="AV121" i="4"/>
  <c r="AW121" i="4" s="1"/>
  <c r="AU127" i="4"/>
  <c r="AV133" i="4"/>
  <c r="AV145" i="4"/>
  <c r="AV153" i="4"/>
  <c r="AW153" i="4" s="1"/>
  <c r="AV165" i="4"/>
  <c r="AW165" i="4" s="1"/>
  <c r="AW174" i="4"/>
  <c r="AV177" i="4"/>
  <c r="AW177" i="4" s="1"/>
  <c r="AV185" i="4"/>
  <c r="AV186" i="4" s="1"/>
  <c r="AW186" i="4" s="1"/>
  <c r="AV189" i="4"/>
  <c r="AV197" i="4"/>
  <c r="AW197" i="4" s="1"/>
  <c r="AV209" i="4"/>
  <c r="AW209" i="4" s="1"/>
  <c r="AV221" i="4"/>
  <c r="AW221" i="4" s="1"/>
  <c r="AV229" i="4"/>
  <c r="AW229" i="4" s="1"/>
  <c r="AU142" i="4"/>
  <c r="AV78" i="4"/>
  <c r="AW78" i="4" s="1"/>
  <c r="AV90" i="4"/>
  <c r="AW90" i="4" s="1"/>
  <c r="AW95" i="4"/>
  <c r="AV102" i="4"/>
  <c r="AW102" i="4" s="1"/>
  <c r="AV110" i="4"/>
  <c r="AV111" i="4" s="1"/>
  <c r="AW111" i="4" s="1"/>
  <c r="AV114" i="4"/>
  <c r="AV122" i="4"/>
  <c r="AW122" i="4" s="1"/>
  <c r="AV134" i="4"/>
  <c r="AW134" i="4" s="1"/>
  <c r="AV146" i="4"/>
  <c r="AW146" i="4" s="1"/>
  <c r="AV154" i="4"/>
  <c r="AW154" i="4" s="1"/>
  <c r="AV166" i="4"/>
  <c r="AW166" i="4" s="1"/>
  <c r="AV178" i="4"/>
  <c r="AW178" i="4" s="1"/>
  <c r="AV190" i="4"/>
  <c r="AW190" i="4" s="1"/>
  <c r="AV198" i="4"/>
  <c r="AW198" i="4" s="1"/>
  <c r="AV210" i="4"/>
  <c r="AW210" i="4" s="1"/>
  <c r="AV222" i="4"/>
  <c r="AV230" i="4"/>
  <c r="AV231" i="4" s="1"/>
  <c r="AW231" i="4" s="1"/>
  <c r="AQ81" i="4"/>
  <c r="AR81" i="4" s="1"/>
  <c r="AR80" i="4"/>
  <c r="AQ201" i="4"/>
  <c r="AR201" i="4" s="1"/>
  <c r="AR200" i="4"/>
  <c r="AR84" i="4"/>
  <c r="AR114" i="4"/>
  <c r="AR204" i="4"/>
  <c r="AR24" i="4"/>
  <c r="AQ27" i="4"/>
  <c r="AR27" i="4" s="1"/>
  <c r="AQ35" i="4"/>
  <c r="AQ36" i="4" s="1"/>
  <c r="AR36" i="4" s="1"/>
  <c r="AQ39" i="4"/>
  <c r="AR39" i="4" s="1"/>
  <c r="AQ47" i="4"/>
  <c r="AR47" i="4" s="1"/>
  <c r="AR56" i="4"/>
  <c r="AQ59" i="4"/>
  <c r="AR59" i="4" s="1"/>
  <c r="AQ71" i="4"/>
  <c r="AR71" i="4" s="1"/>
  <c r="AQ79" i="4"/>
  <c r="AR79" i="4" s="1"/>
  <c r="AQ91" i="4"/>
  <c r="AR91" i="4" s="1"/>
  <c r="AP97" i="4"/>
  <c r="AQ103" i="4"/>
  <c r="AR103" i="4" s="1"/>
  <c r="AQ115" i="4"/>
  <c r="AR115" i="4" s="1"/>
  <c r="AQ123" i="4"/>
  <c r="AR123" i="4" s="1"/>
  <c r="AQ135" i="4"/>
  <c r="AR135" i="4" s="1"/>
  <c r="AR144" i="4"/>
  <c r="AQ147" i="4"/>
  <c r="AR147" i="4" s="1"/>
  <c r="AQ155" i="4"/>
  <c r="AQ156" i="4" s="1"/>
  <c r="AR156" i="4" s="1"/>
  <c r="AQ159" i="4"/>
  <c r="AQ167" i="4"/>
  <c r="AR167" i="4" s="1"/>
  <c r="AQ179" i="4"/>
  <c r="AR179" i="4" s="1"/>
  <c r="AQ191" i="4"/>
  <c r="AR191" i="4" s="1"/>
  <c r="AQ199" i="4"/>
  <c r="AR199" i="4" s="1"/>
  <c r="AQ211" i="4"/>
  <c r="AR211" i="4" s="1"/>
  <c r="AP217" i="4"/>
  <c r="AQ223" i="4"/>
  <c r="AR223" i="4" s="1"/>
  <c r="AQ25" i="4"/>
  <c r="AQ33" i="4"/>
  <c r="AR33" i="4" s="1"/>
  <c r="AQ45" i="4"/>
  <c r="AR45" i="4" s="1"/>
  <c r="AR50" i="4"/>
  <c r="AQ57" i="4"/>
  <c r="AR57" i="4" s="1"/>
  <c r="AQ65" i="4"/>
  <c r="AQ66" i="4" s="1"/>
  <c r="AR66" i="4" s="1"/>
  <c r="AQ69" i="4"/>
  <c r="AR69" i="4" s="1"/>
  <c r="AQ77" i="4"/>
  <c r="AR77" i="4" s="1"/>
  <c r="AQ89" i="4"/>
  <c r="AR89" i="4" s="1"/>
  <c r="AQ101" i="4"/>
  <c r="AR101" i="4" s="1"/>
  <c r="AQ109" i="4"/>
  <c r="AR109" i="4" s="1"/>
  <c r="AQ121" i="4"/>
  <c r="AR121" i="4" s="1"/>
  <c r="AP127" i="4"/>
  <c r="AQ133" i="4"/>
  <c r="AR133" i="4" s="1"/>
  <c r="AQ145" i="4"/>
  <c r="AQ153" i="4"/>
  <c r="AR153" i="4" s="1"/>
  <c r="AQ165" i="4"/>
  <c r="AR165" i="4" s="1"/>
  <c r="AQ177" i="4"/>
  <c r="AQ185" i="4"/>
  <c r="AQ186" i="4" s="1"/>
  <c r="AR186" i="4" s="1"/>
  <c r="AQ189" i="4"/>
  <c r="AR189" i="4" s="1"/>
  <c r="AQ197" i="4"/>
  <c r="AR197" i="4" s="1"/>
  <c r="AQ209" i="4"/>
  <c r="AR209" i="4" s="1"/>
  <c r="AQ221" i="4"/>
  <c r="AR221" i="4" s="1"/>
  <c r="AQ229" i="4"/>
  <c r="AR229" i="4" s="1"/>
  <c r="AQ70" i="4"/>
  <c r="AR70" i="4" s="1"/>
  <c r="AQ78" i="4"/>
  <c r="AR78" i="4" s="1"/>
  <c r="AQ90" i="4"/>
  <c r="AR95" i="4"/>
  <c r="AQ102" i="4"/>
  <c r="AR102" i="4" s="1"/>
  <c r="AQ110" i="4"/>
  <c r="AQ111" i="4" s="1"/>
  <c r="AR111" i="4" s="1"/>
  <c r="AQ122" i="4"/>
  <c r="AR122" i="4" s="1"/>
  <c r="AQ134" i="4"/>
  <c r="AR134" i="4" s="1"/>
  <c r="AQ146" i="4"/>
  <c r="AR146" i="4" s="1"/>
  <c r="AQ154" i="4"/>
  <c r="AR154" i="4" s="1"/>
  <c r="AQ166" i="4"/>
  <c r="AR166" i="4" s="1"/>
  <c r="AQ178" i="4"/>
  <c r="AR178" i="4" s="1"/>
  <c r="AQ190" i="4"/>
  <c r="AR190" i="4" s="1"/>
  <c r="AQ198" i="4"/>
  <c r="AR198" i="4" s="1"/>
  <c r="AQ210" i="4"/>
  <c r="AR210" i="4" s="1"/>
  <c r="AR215" i="4"/>
  <c r="AQ222" i="4"/>
  <c r="AR222" i="4" s="1"/>
  <c r="AQ230" i="4"/>
  <c r="AQ231" i="4" s="1"/>
  <c r="AR231" i="4" s="1"/>
  <c r="AM129" i="4"/>
  <c r="AM155" i="4"/>
  <c r="AL156" i="4"/>
  <c r="AM156" i="4" s="1"/>
  <c r="AM35" i="4"/>
  <c r="AL36" i="4"/>
  <c r="AM36" i="4" s="1"/>
  <c r="AL81" i="4"/>
  <c r="AM81" i="4" s="1"/>
  <c r="AM80" i="4"/>
  <c r="AM84" i="4"/>
  <c r="AL126" i="4"/>
  <c r="AM126" i="4" s="1"/>
  <c r="AM125" i="4"/>
  <c r="AK82" i="4"/>
  <c r="AK202" i="4"/>
  <c r="AL39" i="4"/>
  <c r="AK97" i="4"/>
  <c r="AM144" i="4"/>
  <c r="AL159" i="4"/>
  <c r="AK217" i="4"/>
  <c r="AM220" i="4"/>
  <c r="AL25" i="4"/>
  <c r="AM25" i="4" s="1"/>
  <c r="AL33" i="4"/>
  <c r="AM33" i="4" s="1"/>
  <c r="AL45" i="4"/>
  <c r="AM45" i="4" s="1"/>
  <c r="AM50" i="4"/>
  <c r="AL57" i="4"/>
  <c r="AM57" i="4" s="1"/>
  <c r="AL65" i="4"/>
  <c r="AL66" i="4" s="1"/>
  <c r="AM66" i="4" s="1"/>
  <c r="AL69" i="4"/>
  <c r="AL77" i="4"/>
  <c r="AM77" i="4" s="1"/>
  <c r="AL89" i="4"/>
  <c r="AM89" i="4" s="1"/>
  <c r="AL101" i="4"/>
  <c r="AM101" i="4" s="1"/>
  <c r="AL109" i="4"/>
  <c r="AM109" i="4" s="1"/>
  <c r="AL121" i="4"/>
  <c r="AM121" i="4" s="1"/>
  <c r="AK127" i="4"/>
  <c r="AL133" i="4"/>
  <c r="AL145" i="4"/>
  <c r="AL153" i="4"/>
  <c r="AM153" i="4" s="1"/>
  <c r="AL165" i="4"/>
  <c r="AM165" i="4" s="1"/>
  <c r="AM170" i="4"/>
  <c r="AL177" i="4"/>
  <c r="AM177" i="4" s="1"/>
  <c r="AL185" i="4"/>
  <c r="AL186" i="4" s="1"/>
  <c r="AM186" i="4" s="1"/>
  <c r="AL189" i="4"/>
  <c r="AL197" i="4"/>
  <c r="AM197" i="4" s="1"/>
  <c r="AL209" i="4"/>
  <c r="AM209" i="4" s="1"/>
  <c r="AL221" i="4"/>
  <c r="AM221" i="4" s="1"/>
  <c r="AL229" i="4"/>
  <c r="AM229" i="4" s="1"/>
  <c r="AK112" i="4"/>
  <c r="AK233" i="4"/>
  <c r="AL124" i="4"/>
  <c r="AM124" i="4" s="1"/>
  <c r="AL136" i="4"/>
  <c r="AM136" i="4" s="1"/>
  <c r="AK142" i="4"/>
  <c r="AL148" i="4"/>
  <c r="AM148" i="4" s="1"/>
  <c r="AL160" i="4"/>
  <c r="AM160" i="4" s="1"/>
  <c r="AL168" i="4"/>
  <c r="AM168" i="4" s="1"/>
  <c r="AL180" i="4"/>
  <c r="AM180" i="4" s="1"/>
  <c r="AL192" i="4"/>
  <c r="AM192" i="4" s="1"/>
  <c r="AL200" i="4"/>
  <c r="AL201" i="4" s="1"/>
  <c r="AM201" i="4" s="1"/>
  <c r="AL204" i="4"/>
  <c r="AL212" i="4"/>
  <c r="AM212" i="4" s="1"/>
  <c r="AL224" i="4"/>
  <c r="AM224" i="4" s="1"/>
  <c r="AL195" i="4"/>
  <c r="AM195" i="4" s="1"/>
  <c r="AL227" i="4"/>
  <c r="AM227" i="4" s="1"/>
  <c r="AL26" i="4"/>
  <c r="AM26" i="4" s="1"/>
  <c r="AL34" i="4"/>
  <c r="AL46" i="4"/>
  <c r="AM46" i="4" s="1"/>
  <c r="AL58" i="4"/>
  <c r="AM58" i="4" s="1"/>
  <c r="AL70" i="4"/>
  <c r="AM70" i="4" s="1"/>
  <c r="AL78" i="4"/>
  <c r="AM78" i="4" s="1"/>
  <c r="AL90" i="4"/>
  <c r="AM90" i="4" s="1"/>
  <c r="AM95" i="4"/>
  <c r="AL102" i="4"/>
  <c r="AL110" i="4"/>
  <c r="AL111" i="4" s="1"/>
  <c r="AM111" i="4" s="1"/>
  <c r="AL114" i="4"/>
  <c r="AL178" i="4"/>
  <c r="AL190" i="4"/>
  <c r="AM190" i="4" s="1"/>
  <c r="AL198" i="4"/>
  <c r="AM198" i="4" s="1"/>
  <c r="AL210" i="4"/>
  <c r="AM210" i="4" s="1"/>
  <c r="AL222" i="4"/>
  <c r="AM222" i="4" s="1"/>
  <c r="AL230" i="4"/>
  <c r="AL231" i="4" s="1"/>
  <c r="AM231" i="4" s="1"/>
  <c r="AH175" i="4"/>
  <c r="AG216" i="4"/>
  <c r="AH216" i="4" s="1"/>
  <c r="AH215" i="4"/>
  <c r="AH99" i="4"/>
  <c r="AH219" i="4"/>
  <c r="AG96" i="4"/>
  <c r="AH96" i="4" s="1"/>
  <c r="AH95" i="4"/>
  <c r="AH55" i="4"/>
  <c r="AG27" i="4"/>
  <c r="AG35" i="4"/>
  <c r="AG36" i="4" s="1"/>
  <c r="AH36" i="4" s="1"/>
  <c r="AG39" i="4"/>
  <c r="AH39" i="4" s="1"/>
  <c r="AG47" i="4"/>
  <c r="AH47" i="4" s="1"/>
  <c r="AH56" i="4"/>
  <c r="AG59" i="4"/>
  <c r="AG71" i="4"/>
  <c r="AG79" i="4"/>
  <c r="AH79" i="4" s="1"/>
  <c r="AG91" i="4"/>
  <c r="AH91" i="4" s="1"/>
  <c r="AF97" i="4"/>
  <c r="AH100" i="4"/>
  <c r="AG103" i="4"/>
  <c r="AH103" i="4" s="1"/>
  <c r="AG115" i="4"/>
  <c r="AH115" i="4" s="1"/>
  <c r="AG123" i="4"/>
  <c r="AH123" i="4" s="1"/>
  <c r="AG135" i="4"/>
  <c r="AH135" i="4" s="1"/>
  <c r="AH144" i="4"/>
  <c r="AG147" i="4"/>
  <c r="AH147" i="4" s="1"/>
  <c r="AG155" i="4"/>
  <c r="AG156" i="4" s="1"/>
  <c r="AH156" i="4" s="1"/>
  <c r="AG159" i="4"/>
  <c r="AG167" i="4"/>
  <c r="AH167" i="4" s="1"/>
  <c r="AG179" i="4"/>
  <c r="AH179" i="4" s="1"/>
  <c r="AG191" i="4"/>
  <c r="AG199" i="4"/>
  <c r="AH199" i="4" s="1"/>
  <c r="AG211" i="4"/>
  <c r="AH211" i="4" s="1"/>
  <c r="AF217" i="4"/>
  <c r="AH220" i="4"/>
  <c r="AG223" i="4"/>
  <c r="AH223" i="4" s="1"/>
  <c r="AG221" i="4"/>
  <c r="AH221" i="4" s="1"/>
  <c r="AG229" i="4"/>
  <c r="AH229" i="4" s="1"/>
  <c r="AG28" i="4"/>
  <c r="AH28" i="4" s="1"/>
  <c r="AG40" i="4"/>
  <c r="AH40" i="4" s="1"/>
  <c r="AG48" i="4"/>
  <c r="AH48" i="4" s="1"/>
  <c r="AG60" i="4"/>
  <c r="AH60" i="4" s="1"/>
  <c r="AG72" i="4"/>
  <c r="AH72" i="4" s="1"/>
  <c r="AG80" i="4"/>
  <c r="AG81" i="4" s="1"/>
  <c r="AH81" i="4" s="1"/>
  <c r="AG84" i="4"/>
  <c r="AG92" i="4"/>
  <c r="AH92" i="4" s="1"/>
  <c r="AG104" i="4"/>
  <c r="AH104" i="4" s="1"/>
  <c r="AG116" i="4"/>
  <c r="AH116" i="4" s="1"/>
  <c r="AG124" i="4"/>
  <c r="AH124" i="4" s="1"/>
  <c r="AG136" i="4"/>
  <c r="AH136" i="4" s="1"/>
  <c r="AG148" i="4"/>
  <c r="AH148" i="4" s="1"/>
  <c r="AG160" i="4"/>
  <c r="AH160" i="4" s="1"/>
  <c r="AG168" i="4"/>
  <c r="AH168" i="4" s="1"/>
  <c r="AG180" i="4"/>
  <c r="AH180" i="4" s="1"/>
  <c r="AG192" i="4"/>
  <c r="AH192" i="4" s="1"/>
  <c r="AG200" i="4"/>
  <c r="AG201" i="4" s="1"/>
  <c r="AH201" i="4" s="1"/>
  <c r="AG204" i="4"/>
  <c r="AG212" i="4"/>
  <c r="AH212" i="4" s="1"/>
  <c r="AG224" i="4"/>
  <c r="AH224" i="4" s="1"/>
  <c r="AC205" i="4"/>
  <c r="AB126" i="4"/>
  <c r="AC126" i="4" s="1"/>
  <c r="AC125" i="4"/>
  <c r="AC129" i="4"/>
  <c r="AA82" i="4"/>
  <c r="AA202" i="4"/>
  <c r="AB27" i="4"/>
  <c r="AC27" i="4" s="1"/>
  <c r="AB35" i="4"/>
  <c r="AB36" i="4" s="1"/>
  <c r="AC36" i="4" s="1"/>
  <c r="AB39" i="4"/>
  <c r="AC39" i="4" s="1"/>
  <c r="AB47" i="4"/>
  <c r="AC47" i="4" s="1"/>
  <c r="AB59" i="4"/>
  <c r="AC59" i="4" s="1"/>
  <c r="AB71" i="4"/>
  <c r="AC71" i="4" s="1"/>
  <c r="AB79" i="4"/>
  <c r="AC79" i="4" s="1"/>
  <c r="AB91" i="4"/>
  <c r="AC91" i="4" s="1"/>
  <c r="AB103" i="4"/>
  <c r="AB115" i="4"/>
  <c r="AC115" i="4" s="1"/>
  <c r="AB123" i="4"/>
  <c r="AC123" i="4" s="1"/>
  <c r="AB135" i="4"/>
  <c r="AC135" i="4" s="1"/>
  <c r="AB147" i="4"/>
  <c r="AC147" i="4" s="1"/>
  <c r="AB155" i="4"/>
  <c r="AB156" i="4" s="1"/>
  <c r="AC156" i="4" s="1"/>
  <c r="AB159" i="4"/>
  <c r="AC159" i="4" s="1"/>
  <c r="AB167" i="4"/>
  <c r="AC167" i="4" s="1"/>
  <c r="AB179" i="4"/>
  <c r="AC179" i="4" s="1"/>
  <c r="AB191" i="4"/>
  <c r="AC191" i="4" s="1"/>
  <c r="AB199" i="4"/>
  <c r="AC199" i="4" s="1"/>
  <c r="AB211" i="4"/>
  <c r="AC211" i="4" s="1"/>
  <c r="AB223" i="4"/>
  <c r="AC223" i="4" s="1"/>
  <c r="AB33" i="4"/>
  <c r="AC33" i="4" s="1"/>
  <c r="AB45" i="4"/>
  <c r="AC45" i="4" s="1"/>
  <c r="AB57" i="4"/>
  <c r="AC57" i="4" s="1"/>
  <c r="AB65" i="4"/>
  <c r="AB66" i="4" s="1"/>
  <c r="AC66" i="4" s="1"/>
  <c r="AB69" i="4"/>
  <c r="AC69" i="4" s="1"/>
  <c r="AB77" i="4"/>
  <c r="AC77" i="4" s="1"/>
  <c r="AB89" i="4"/>
  <c r="AC89" i="4" s="1"/>
  <c r="AB101" i="4"/>
  <c r="AC101" i="4" s="1"/>
  <c r="AB109" i="4"/>
  <c r="AC109" i="4" s="1"/>
  <c r="AB121" i="4"/>
  <c r="AC121" i="4" s="1"/>
  <c r="AA127" i="4"/>
  <c r="AB133" i="4"/>
  <c r="AC133" i="4" s="1"/>
  <c r="AB145" i="4"/>
  <c r="AB153" i="4"/>
  <c r="AC153" i="4" s="1"/>
  <c r="AB165" i="4"/>
  <c r="AC165" i="4" s="1"/>
  <c r="AC174" i="4"/>
  <c r="AB177" i="4"/>
  <c r="AC177" i="4" s="1"/>
  <c r="AB185" i="4"/>
  <c r="AB186" i="4" s="1"/>
  <c r="AC186" i="4" s="1"/>
  <c r="AB189" i="4"/>
  <c r="AB197" i="4"/>
  <c r="AC197" i="4" s="1"/>
  <c r="AB209" i="4"/>
  <c r="AC209" i="4" s="1"/>
  <c r="AB221" i="4"/>
  <c r="AC221" i="4" s="1"/>
  <c r="AB229" i="4"/>
  <c r="AC229" i="4" s="1"/>
  <c r="AA142" i="4"/>
  <c r="AA37" i="4"/>
  <c r="AA157" i="4"/>
  <c r="AB26" i="4"/>
  <c r="AC26" i="4" s="1"/>
  <c r="AB34" i="4"/>
  <c r="AC34" i="4" s="1"/>
  <c r="AB46" i="4"/>
  <c r="AC46" i="4" s="1"/>
  <c r="AB58" i="4"/>
  <c r="AC58" i="4" s="1"/>
  <c r="AB70" i="4"/>
  <c r="AC70" i="4" s="1"/>
  <c r="AB78" i="4"/>
  <c r="AC78" i="4" s="1"/>
  <c r="AB90" i="4"/>
  <c r="AC90" i="4" s="1"/>
  <c r="AC95" i="4"/>
  <c r="AB102" i="4"/>
  <c r="AC102" i="4" s="1"/>
  <c r="AB110" i="4"/>
  <c r="AB111" i="4" s="1"/>
  <c r="AC111" i="4" s="1"/>
  <c r="AB114" i="4"/>
  <c r="AC114" i="4" s="1"/>
  <c r="AB122" i="4"/>
  <c r="AC122" i="4" s="1"/>
  <c r="AB134" i="4"/>
  <c r="AC134" i="4" s="1"/>
  <c r="AB146" i="4"/>
  <c r="AC146" i="4" s="1"/>
  <c r="AB154" i="4"/>
  <c r="AC154" i="4" s="1"/>
  <c r="AB166" i="4"/>
  <c r="AC166" i="4" s="1"/>
  <c r="AB178" i="4"/>
  <c r="AC178" i="4" s="1"/>
  <c r="AB190" i="4"/>
  <c r="AC190" i="4" s="1"/>
  <c r="AB198" i="4"/>
  <c r="AC198" i="4" s="1"/>
  <c r="AB210" i="4"/>
  <c r="AC210" i="4" s="1"/>
  <c r="AC215" i="4"/>
  <c r="AB222" i="4"/>
  <c r="AC222" i="4" s="1"/>
  <c r="AB230" i="4"/>
  <c r="AB231" i="4" s="1"/>
  <c r="AC231" i="4" s="1"/>
  <c r="W126" i="4"/>
  <c r="X126" i="4" s="1"/>
  <c r="X125" i="4"/>
  <c r="W171" i="4"/>
  <c r="X171" i="4" s="1"/>
  <c r="X170" i="4"/>
  <c r="X174" i="4"/>
  <c r="X129" i="4"/>
  <c r="W201" i="4"/>
  <c r="X201" i="4" s="1"/>
  <c r="X200" i="4"/>
  <c r="W81" i="4"/>
  <c r="X81" i="4" s="1"/>
  <c r="X80" i="4"/>
  <c r="X204" i="4"/>
  <c r="W51" i="4"/>
  <c r="X51" i="4" s="1"/>
  <c r="X50" i="4"/>
  <c r="X84" i="4"/>
  <c r="V202" i="4"/>
  <c r="W27" i="4"/>
  <c r="X27" i="4" s="1"/>
  <c r="W35" i="4"/>
  <c r="W36" i="4" s="1"/>
  <c r="X36" i="4" s="1"/>
  <c r="W39" i="4"/>
  <c r="W47" i="4"/>
  <c r="X47" i="4" s="1"/>
  <c r="X56" i="4"/>
  <c r="W59" i="4"/>
  <c r="X59" i="4" s="1"/>
  <c r="W71" i="4"/>
  <c r="X71" i="4" s="1"/>
  <c r="W79" i="4"/>
  <c r="X79" i="4" s="1"/>
  <c r="W91" i="4"/>
  <c r="X91" i="4" s="1"/>
  <c r="V97" i="4"/>
  <c r="W103" i="4"/>
  <c r="X103" i="4" s="1"/>
  <c r="W115" i="4"/>
  <c r="X115" i="4" s="1"/>
  <c r="W123" i="4"/>
  <c r="X123" i="4" s="1"/>
  <c r="W135" i="4"/>
  <c r="X135" i="4" s="1"/>
  <c r="W147" i="4"/>
  <c r="X147" i="4" s="1"/>
  <c r="W155" i="4"/>
  <c r="W156" i="4" s="1"/>
  <c r="X156" i="4" s="1"/>
  <c r="W159" i="4"/>
  <c r="X159" i="4" s="1"/>
  <c r="W167" i="4"/>
  <c r="X167" i="4" s="1"/>
  <c r="X176" i="4"/>
  <c r="W179" i="4"/>
  <c r="X179" i="4" s="1"/>
  <c r="W191" i="4"/>
  <c r="X191" i="4" s="1"/>
  <c r="W199" i="4"/>
  <c r="X199" i="4" s="1"/>
  <c r="W211" i="4"/>
  <c r="X211" i="4" s="1"/>
  <c r="V217" i="4"/>
  <c r="W223" i="4"/>
  <c r="V82" i="4"/>
  <c r="X39" i="4"/>
  <c r="V127" i="4"/>
  <c r="V142" i="4"/>
  <c r="V37" i="4"/>
  <c r="V157" i="4"/>
  <c r="W26" i="4"/>
  <c r="W34" i="4"/>
  <c r="X34" i="4" s="1"/>
  <c r="W46" i="4"/>
  <c r="X46" i="4" s="1"/>
  <c r="W58" i="4"/>
  <c r="X58" i="4" s="1"/>
  <c r="W70" i="4"/>
  <c r="X70" i="4" s="1"/>
  <c r="W78" i="4"/>
  <c r="X78" i="4" s="1"/>
  <c r="W90" i="4"/>
  <c r="X95" i="4"/>
  <c r="W102" i="4"/>
  <c r="W110" i="4"/>
  <c r="W111" i="4" s="1"/>
  <c r="X111" i="4" s="1"/>
  <c r="W114" i="4"/>
  <c r="X114" i="4" s="1"/>
  <c r="W122" i="4"/>
  <c r="X122" i="4" s="1"/>
  <c r="W134" i="4"/>
  <c r="X134" i="4" s="1"/>
  <c r="W146" i="4"/>
  <c r="X146" i="4" s="1"/>
  <c r="W154" i="4"/>
  <c r="X154" i="4" s="1"/>
  <c r="W166" i="4"/>
  <c r="X166" i="4" s="1"/>
  <c r="W178" i="4"/>
  <c r="W190" i="4"/>
  <c r="X190" i="4" s="1"/>
  <c r="W198" i="4"/>
  <c r="X198" i="4" s="1"/>
  <c r="W210" i="4"/>
  <c r="X210" i="4" s="1"/>
  <c r="X215" i="4"/>
  <c r="W222" i="4"/>
  <c r="X222" i="4" s="1"/>
  <c r="W230" i="4"/>
  <c r="W231" i="4" s="1"/>
  <c r="X231" i="4" s="1"/>
  <c r="S99" i="4"/>
  <c r="S129" i="4"/>
  <c r="R96" i="4"/>
  <c r="S96" i="4" s="1"/>
  <c r="S95" i="4"/>
  <c r="S125" i="4"/>
  <c r="R126" i="4"/>
  <c r="S126" i="4" s="1"/>
  <c r="S24" i="4"/>
  <c r="R27" i="4"/>
  <c r="S27" i="4" s="1"/>
  <c r="R35" i="4"/>
  <c r="R36" i="4" s="1"/>
  <c r="S36" i="4" s="1"/>
  <c r="R39" i="4"/>
  <c r="R47" i="4"/>
  <c r="S47" i="4" s="1"/>
  <c r="R59" i="4"/>
  <c r="S59" i="4" s="1"/>
  <c r="R71" i="4"/>
  <c r="S71" i="4" s="1"/>
  <c r="R79" i="4"/>
  <c r="S79" i="4" s="1"/>
  <c r="R91" i="4"/>
  <c r="S91" i="4" s="1"/>
  <c r="Q97" i="4"/>
  <c r="R103" i="4"/>
  <c r="S103" i="4" s="1"/>
  <c r="R115" i="4"/>
  <c r="S115" i="4" s="1"/>
  <c r="R123" i="4"/>
  <c r="S123" i="4" s="1"/>
  <c r="R135" i="4"/>
  <c r="S135" i="4" s="1"/>
  <c r="S140" i="4"/>
  <c r="S144" i="4"/>
  <c r="R147" i="4"/>
  <c r="S147" i="4" s="1"/>
  <c r="R155" i="4"/>
  <c r="R156" i="4" s="1"/>
  <c r="S156" i="4" s="1"/>
  <c r="R159" i="4"/>
  <c r="S159" i="4" s="1"/>
  <c r="R167" i="4"/>
  <c r="S167" i="4" s="1"/>
  <c r="R179" i="4"/>
  <c r="S179" i="4" s="1"/>
  <c r="R191" i="4"/>
  <c r="R199" i="4"/>
  <c r="S199" i="4" s="1"/>
  <c r="R211" i="4"/>
  <c r="S211" i="4" s="1"/>
  <c r="Q217" i="4"/>
  <c r="R223" i="4"/>
  <c r="S223" i="4" s="1"/>
  <c r="R30" i="4"/>
  <c r="S30" i="4" s="1"/>
  <c r="S39" i="4"/>
  <c r="R42" i="4"/>
  <c r="S42" i="4" s="1"/>
  <c r="R50" i="4"/>
  <c r="R51" i="4" s="1"/>
  <c r="S51" i="4" s="1"/>
  <c r="R54" i="4"/>
  <c r="S54" i="4" s="1"/>
  <c r="R62" i="4"/>
  <c r="S62" i="4" s="1"/>
  <c r="R74" i="4"/>
  <c r="S74" i="4" s="1"/>
  <c r="R86" i="4"/>
  <c r="S86" i="4" s="1"/>
  <c r="R94" i="4"/>
  <c r="S94" i="4" s="1"/>
  <c r="R106" i="4"/>
  <c r="S106" i="4" s="1"/>
  <c r="Q112" i="4"/>
  <c r="R118" i="4"/>
  <c r="S118" i="4" s="1"/>
  <c r="R130" i="4"/>
  <c r="R138" i="4"/>
  <c r="S138" i="4" s="1"/>
  <c r="R150" i="4"/>
  <c r="S150" i="4" s="1"/>
  <c r="R162" i="4"/>
  <c r="S162" i="4" s="1"/>
  <c r="R170" i="4"/>
  <c r="R171" i="4" s="1"/>
  <c r="S171" i="4" s="1"/>
  <c r="R174" i="4"/>
  <c r="S174" i="4" s="1"/>
  <c r="R182" i="4"/>
  <c r="S182" i="4" s="1"/>
  <c r="S191" i="4"/>
  <c r="R194" i="4"/>
  <c r="S194" i="4" s="1"/>
  <c r="R206" i="4"/>
  <c r="S206" i="4" s="1"/>
  <c r="R214" i="4"/>
  <c r="S214" i="4" s="1"/>
  <c r="R226" i="4"/>
  <c r="S226" i="4" s="1"/>
  <c r="Q233" i="4"/>
  <c r="R25" i="4"/>
  <c r="S25" i="4" s="1"/>
  <c r="R33" i="4"/>
  <c r="S33" i="4" s="1"/>
  <c r="R45" i="4"/>
  <c r="S45" i="4" s="1"/>
  <c r="R57" i="4"/>
  <c r="S57" i="4" s="1"/>
  <c r="R65" i="4"/>
  <c r="R66" i="4" s="1"/>
  <c r="S66" i="4" s="1"/>
  <c r="R69" i="4"/>
  <c r="R77" i="4"/>
  <c r="S77" i="4" s="1"/>
  <c r="R89" i="4"/>
  <c r="S89" i="4" s="1"/>
  <c r="R101" i="4"/>
  <c r="S101" i="4" s="1"/>
  <c r="R109" i="4"/>
  <c r="S109" i="4" s="1"/>
  <c r="R121" i="4"/>
  <c r="S121" i="4" s="1"/>
  <c r="R133" i="4"/>
  <c r="S133" i="4" s="1"/>
  <c r="R145" i="4"/>
  <c r="S145" i="4" s="1"/>
  <c r="R153" i="4"/>
  <c r="S153" i="4" s="1"/>
  <c r="R165" i="4"/>
  <c r="S165" i="4" s="1"/>
  <c r="R177" i="4"/>
  <c r="S177" i="4" s="1"/>
  <c r="R185" i="4"/>
  <c r="R186" i="4" s="1"/>
  <c r="S186" i="4" s="1"/>
  <c r="R189" i="4"/>
  <c r="R197" i="4"/>
  <c r="S197" i="4" s="1"/>
  <c r="R209" i="4"/>
  <c r="S209" i="4" s="1"/>
  <c r="R221" i="4"/>
  <c r="S221" i="4" s="1"/>
  <c r="R229" i="4"/>
  <c r="S229" i="4" s="1"/>
  <c r="R28" i="4"/>
  <c r="S28" i="4" s="1"/>
  <c r="R40" i="4"/>
  <c r="S40" i="4" s="1"/>
  <c r="R48" i="4"/>
  <c r="S48" i="4" s="1"/>
  <c r="R60" i="4"/>
  <c r="S60" i="4" s="1"/>
  <c r="R72" i="4"/>
  <c r="S72" i="4" s="1"/>
  <c r="R80" i="4"/>
  <c r="R81" i="4" s="1"/>
  <c r="S81" i="4" s="1"/>
  <c r="R84" i="4"/>
  <c r="R92" i="4"/>
  <c r="S92" i="4" s="1"/>
  <c r="R104" i="4"/>
  <c r="S104" i="4" s="1"/>
  <c r="R116" i="4"/>
  <c r="S116" i="4" s="1"/>
  <c r="R124" i="4"/>
  <c r="S124" i="4" s="1"/>
  <c r="R136" i="4"/>
  <c r="S136" i="4" s="1"/>
  <c r="Q142" i="4"/>
  <c r="R148" i="4"/>
  <c r="S148" i="4" s="1"/>
  <c r="R160" i="4"/>
  <c r="S160" i="4" s="1"/>
  <c r="R168" i="4"/>
  <c r="S168" i="4" s="1"/>
  <c r="R180" i="4"/>
  <c r="S180" i="4" s="1"/>
  <c r="R192" i="4"/>
  <c r="S192" i="4" s="1"/>
  <c r="R200" i="4"/>
  <c r="R201" i="4" s="1"/>
  <c r="S201" i="4" s="1"/>
  <c r="R204" i="4"/>
  <c r="S204" i="4" s="1"/>
  <c r="R212" i="4"/>
  <c r="S212" i="4" s="1"/>
  <c r="R224" i="4"/>
  <c r="S224" i="4" s="1"/>
  <c r="R195" i="4"/>
  <c r="S195" i="4" s="1"/>
  <c r="R207" i="4"/>
  <c r="S207" i="4" s="1"/>
  <c r="R215" i="4"/>
  <c r="R216" i="4" s="1"/>
  <c r="S216" i="4" s="1"/>
  <c r="R219" i="4"/>
  <c r="S219" i="4" s="1"/>
  <c r="R227" i="4"/>
  <c r="S227" i="4" s="1"/>
  <c r="R210" i="4"/>
  <c r="S210" i="4" s="1"/>
  <c r="R222" i="4"/>
  <c r="S222" i="4" s="1"/>
  <c r="R230" i="4"/>
  <c r="R231" i="4" s="1"/>
  <c r="S231" i="4" s="1"/>
  <c r="N99" i="4"/>
  <c r="N125" i="4"/>
  <c r="M126" i="4"/>
  <c r="N126" i="4" s="1"/>
  <c r="N129" i="4"/>
  <c r="M171" i="4"/>
  <c r="N171" i="4" s="1"/>
  <c r="N170" i="4"/>
  <c r="N174" i="4"/>
  <c r="N54" i="4"/>
  <c r="M51" i="4"/>
  <c r="N51" i="4" s="1"/>
  <c r="N50" i="4"/>
  <c r="N24" i="4"/>
  <c r="M27" i="4"/>
  <c r="N27" i="4" s="1"/>
  <c r="M35" i="4"/>
  <c r="M36" i="4" s="1"/>
  <c r="N36" i="4" s="1"/>
  <c r="M39" i="4"/>
  <c r="N39" i="4" s="1"/>
  <c r="M47" i="4"/>
  <c r="N47" i="4" s="1"/>
  <c r="M59" i="4"/>
  <c r="N59" i="4" s="1"/>
  <c r="M71" i="4"/>
  <c r="N71" i="4" s="1"/>
  <c r="M79" i="4"/>
  <c r="N79" i="4" s="1"/>
  <c r="M91" i="4"/>
  <c r="N91" i="4" s="1"/>
  <c r="M103" i="4"/>
  <c r="M115" i="4"/>
  <c r="M123" i="4"/>
  <c r="N123" i="4" s="1"/>
  <c r="M135" i="4"/>
  <c r="N135" i="4" s="1"/>
  <c r="N144" i="4"/>
  <c r="M147" i="4"/>
  <c r="M155" i="4"/>
  <c r="M156" i="4" s="1"/>
  <c r="N156" i="4" s="1"/>
  <c r="M159" i="4"/>
  <c r="N159" i="4" s="1"/>
  <c r="M167" i="4"/>
  <c r="N167" i="4" s="1"/>
  <c r="M179" i="4"/>
  <c r="N179" i="4" s="1"/>
  <c r="M191" i="4"/>
  <c r="M199" i="4"/>
  <c r="N199" i="4" s="1"/>
  <c r="M211" i="4"/>
  <c r="N211" i="4" s="1"/>
  <c r="M223" i="4"/>
  <c r="N223" i="4" s="1"/>
  <c r="L82" i="4"/>
  <c r="L202" i="4"/>
  <c r="L112" i="4"/>
  <c r="M194" i="4"/>
  <c r="N194" i="4" s="1"/>
  <c r="L233" i="4"/>
  <c r="L127" i="4"/>
  <c r="L142" i="4"/>
  <c r="M31" i="4"/>
  <c r="N31" i="4" s="1"/>
  <c r="M43" i="4"/>
  <c r="N43" i="4" s="1"/>
  <c r="M55" i="4"/>
  <c r="N55" i="4" s="1"/>
  <c r="M63" i="4"/>
  <c r="N63" i="4" s="1"/>
  <c r="M75" i="4"/>
  <c r="N75" i="4" s="1"/>
  <c r="M87" i="4"/>
  <c r="N87" i="4" s="1"/>
  <c r="M95" i="4"/>
  <c r="M96" i="4" s="1"/>
  <c r="N96" i="4" s="1"/>
  <c r="M107" i="4"/>
  <c r="N107" i="4" s="1"/>
  <c r="M131" i="4"/>
  <c r="N131" i="4" s="1"/>
  <c r="M139" i="4"/>
  <c r="N139" i="4" s="1"/>
  <c r="M151" i="4"/>
  <c r="N151" i="4" s="1"/>
  <c r="M163" i="4"/>
  <c r="N163" i="4" s="1"/>
  <c r="M175" i="4"/>
  <c r="M183" i="4"/>
  <c r="N183" i="4" s="1"/>
  <c r="M195" i="4"/>
  <c r="N195" i="4" s="1"/>
  <c r="N200" i="4"/>
  <c r="M207" i="4"/>
  <c r="M215" i="4"/>
  <c r="M216" i="4" s="1"/>
  <c r="N216" i="4" s="1"/>
  <c r="M219" i="4"/>
  <c r="M227" i="4"/>
  <c r="N227" i="4" s="1"/>
  <c r="I190" i="4"/>
  <c r="I110" i="4"/>
  <c r="H111" i="4"/>
  <c r="I111" i="4" s="1"/>
  <c r="I114" i="4"/>
  <c r="I70" i="4"/>
  <c r="I230" i="4"/>
  <c r="H231" i="4"/>
  <c r="I231" i="4" s="1"/>
  <c r="I24" i="4"/>
  <c r="H27" i="4"/>
  <c r="H35" i="4"/>
  <c r="H36" i="4" s="1"/>
  <c r="I36" i="4" s="1"/>
  <c r="H39" i="4"/>
  <c r="I39" i="4" s="1"/>
  <c r="H47" i="4"/>
  <c r="I47" i="4" s="1"/>
  <c r="H59" i="4"/>
  <c r="I59" i="4" s="1"/>
  <c r="H71" i="4"/>
  <c r="I71" i="4" s="1"/>
  <c r="H79" i="4"/>
  <c r="I79" i="4" s="1"/>
  <c r="H91" i="4"/>
  <c r="I91" i="4" s="1"/>
  <c r="G97" i="4"/>
  <c r="I100" i="4"/>
  <c r="H103" i="4"/>
  <c r="I103" i="4" s="1"/>
  <c r="H115" i="4"/>
  <c r="I115" i="4" s="1"/>
  <c r="H123" i="4"/>
  <c r="I123" i="4" s="1"/>
  <c r="H135" i="4"/>
  <c r="I140" i="4"/>
  <c r="I144" i="4"/>
  <c r="H147" i="4"/>
  <c r="I147" i="4" s="1"/>
  <c r="H155" i="4"/>
  <c r="H156" i="4" s="1"/>
  <c r="I156" i="4" s="1"/>
  <c r="H159" i="4"/>
  <c r="I159" i="4" s="1"/>
  <c r="H167" i="4"/>
  <c r="I167" i="4" s="1"/>
  <c r="H179" i="4"/>
  <c r="I179" i="4" s="1"/>
  <c r="H191" i="4"/>
  <c r="I191" i="4" s="1"/>
  <c r="H199" i="4"/>
  <c r="I199" i="4" s="1"/>
  <c r="H211" i="4"/>
  <c r="I211" i="4" s="1"/>
  <c r="G217" i="4"/>
  <c r="I220" i="4"/>
  <c r="H223" i="4"/>
  <c r="I223" i="4" s="1"/>
  <c r="G82" i="4"/>
  <c r="G202" i="4"/>
  <c r="H30" i="4"/>
  <c r="I30" i="4" s="1"/>
  <c r="H42" i="4"/>
  <c r="I42" i="4" s="1"/>
  <c r="H50" i="4"/>
  <c r="H51" i="4" s="1"/>
  <c r="I51" i="4" s="1"/>
  <c r="H54" i="4"/>
  <c r="I54" i="4" s="1"/>
  <c r="H62" i="4"/>
  <c r="I62" i="4" s="1"/>
  <c r="H74" i="4"/>
  <c r="I74" i="4" s="1"/>
  <c r="H86" i="4"/>
  <c r="I86" i="4" s="1"/>
  <c r="H94" i="4"/>
  <c r="I94" i="4" s="1"/>
  <c r="H106" i="4"/>
  <c r="I106" i="4" s="1"/>
  <c r="G112" i="4"/>
  <c r="H118" i="4"/>
  <c r="I118" i="4" s="1"/>
  <c r="H130" i="4"/>
  <c r="I130" i="4" s="1"/>
  <c r="H138" i="4"/>
  <c r="I138" i="4" s="1"/>
  <c r="H150" i="4"/>
  <c r="I150" i="4" s="1"/>
  <c r="H162" i="4"/>
  <c r="I162" i="4" s="1"/>
  <c r="H170" i="4"/>
  <c r="H171" i="4" s="1"/>
  <c r="I171" i="4" s="1"/>
  <c r="H174" i="4"/>
  <c r="I174" i="4" s="1"/>
  <c r="H182" i="4"/>
  <c r="I182" i="4" s="1"/>
  <c r="H194" i="4"/>
  <c r="I194" i="4" s="1"/>
  <c r="H206" i="4"/>
  <c r="I206" i="4" s="1"/>
  <c r="H214" i="4"/>
  <c r="I214" i="4" s="1"/>
  <c r="H226" i="4"/>
  <c r="I226" i="4" s="1"/>
  <c r="H28" i="4"/>
  <c r="I28" i="4" s="1"/>
  <c r="H40" i="4"/>
  <c r="I40" i="4" s="1"/>
  <c r="H48" i="4"/>
  <c r="I48" i="4" s="1"/>
  <c r="H60" i="4"/>
  <c r="I60" i="4" s="1"/>
  <c r="H72" i="4"/>
  <c r="I72" i="4" s="1"/>
  <c r="H80" i="4"/>
  <c r="H81" i="4" s="1"/>
  <c r="I81" i="4" s="1"/>
  <c r="H84" i="4"/>
  <c r="I84" i="4" s="1"/>
  <c r="H92" i="4"/>
  <c r="I92" i="4" s="1"/>
  <c r="H104" i="4"/>
  <c r="I104" i="4" s="1"/>
  <c r="H116" i="4"/>
  <c r="H124" i="4"/>
  <c r="I124" i="4" s="1"/>
  <c r="H136" i="4"/>
  <c r="I136" i="4" s="1"/>
  <c r="H148" i="4"/>
  <c r="I148" i="4" s="1"/>
  <c r="H160" i="4"/>
  <c r="I160" i="4" s="1"/>
  <c r="H168" i="4"/>
  <c r="I168" i="4" s="1"/>
  <c r="H180" i="4"/>
  <c r="I180" i="4" s="1"/>
  <c r="H192" i="4"/>
  <c r="I192" i="4" s="1"/>
  <c r="H200" i="4"/>
  <c r="H201" i="4" s="1"/>
  <c r="I201" i="4" s="1"/>
  <c r="H204" i="4"/>
  <c r="I204" i="4" s="1"/>
  <c r="H212" i="4"/>
  <c r="I212" i="4" s="1"/>
  <c r="H224" i="4"/>
  <c r="I224" i="4" s="1"/>
  <c r="CA35" i="4" l="1"/>
  <c r="W37" i="4"/>
  <c r="CP35" i="4"/>
  <c r="CE37" i="4"/>
  <c r="AF234" i="4"/>
  <c r="CJ233" i="4"/>
  <c r="BA233" i="4"/>
  <c r="W187" i="4"/>
  <c r="M217" i="4"/>
  <c r="I185" i="4"/>
  <c r="I187" i="4" s="1"/>
  <c r="M187" i="4"/>
  <c r="BO234" i="4"/>
  <c r="Q234" i="4"/>
  <c r="AK234" i="4"/>
  <c r="BL95" i="4"/>
  <c r="BL97" i="4" s="1"/>
  <c r="AU234" i="4"/>
  <c r="L234" i="4"/>
  <c r="W112" i="4"/>
  <c r="CS234" i="4"/>
  <c r="BE234" i="4"/>
  <c r="BV80" i="4"/>
  <c r="CK155" i="4"/>
  <c r="CK157" i="4" s="1"/>
  <c r="G234" i="4"/>
  <c r="AV157" i="4"/>
  <c r="BT234" i="4"/>
  <c r="BQ65" i="4"/>
  <c r="BQ67" i="4" s="1"/>
  <c r="BY234" i="4"/>
  <c r="M157" i="4"/>
  <c r="BF142" i="4"/>
  <c r="CA80" i="4"/>
  <c r="AL112" i="4"/>
  <c r="BF67" i="4"/>
  <c r="BA127" i="4"/>
  <c r="BJ234" i="4"/>
  <c r="CN234" i="4"/>
  <c r="BA112" i="4"/>
  <c r="BP142" i="4"/>
  <c r="N175" i="4"/>
  <c r="W67" i="4"/>
  <c r="M202" i="4"/>
  <c r="AB233" i="4"/>
  <c r="AC230" i="4"/>
  <c r="AC233" i="4" s="1"/>
  <c r="BV217" i="4"/>
  <c r="H127" i="4"/>
  <c r="M112" i="4"/>
  <c r="M37" i="4"/>
  <c r="W157" i="4"/>
  <c r="AL217" i="4"/>
  <c r="AQ142" i="4"/>
  <c r="BL127" i="4"/>
  <c r="CK215" i="4"/>
  <c r="CK217" i="4" s="1"/>
  <c r="CK35" i="4"/>
  <c r="CK37" i="4" s="1"/>
  <c r="CK50" i="4"/>
  <c r="AP234" i="4"/>
  <c r="AV67" i="4"/>
  <c r="BF217" i="4"/>
  <c r="BU127" i="4"/>
  <c r="CD234" i="4"/>
  <c r="CK67" i="4"/>
  <c r="CI234" i="4"/>
  <c r="AV233" i="4"/>
  <c r="M82" i="4"/>
  <c r="R142" i="4"/>
  <c r="X155" i="4"/>
  <c r="X157" i="4" s="1"/>
  <c r="AB112" i="4"/>
  <c r="AG157" i="4"/>
  <c r="AQ97" i="4"/>
  <c r="BP112" i="4"/>
  <c r="BF233" i="4"/>
  <c r="BL217" i="4"/>
  <c r="BU233" i="4"/>
  <c r="CO127" i="4"/>
  <c r="CU97" i="4"/>
  <c r="CT233" i="4"/>
  <c r="CT82" i="4"/>
  <c r="AR142" i="4"/>
  <c r="H112" i="4"/>
  <c r="H157" i="4"/>
  <c r="M97" i="4"/>
  <c r="N147" i="4"/>
  <c r="W97" i="4"/>
  <c r="AG37" i="4"/>
  <c r="AH80" i="4"/>
  <c r="AL37" i="4"/>
  <c r="AM34" i="4"/>
  <c r="AM37" i="4" s="1"/>
  <c r="AV112" i="4"/>
  <c r="AV187" i="4"/>
  <c r="BB103" i="4"/>
  <c r="BF97" i="4"/>
  <c r="BF37" i="4"/>
  <c r="BG80" i="4"/>
  <c r="BG82" i="4" s="1"/>
  <c r="BK82" i="4"/>
  <c r="BL230" i="4"/>
  <c r="BL233" i="4" s="1"/>
  <c r="BK157" i="4"/>
  <c r="CE127" i="4"/>
  <c r="CE142" i="4"/>
  <c r="CE157" i="4"/>
  <c r="CF25" i="4"/>
  <c r="CF37" i="4" s="1"/>
  <c r="CO82" i="4"/>
  <c r="BP157" i="4"/>
  <c r="CE217" i="4"/>
  <c r="CK127" i="4"/>
  <c r="CT142" i="4"/>
  <c r="H37" i="4"/>
  <c r="N95" i="4"/>
  <c r="N97" i="4" s="1"/>
  <c r="W82" i="4"/>
  <c r="X67" i="4"/>
  <c r="AG97" i="4"/>
  <c r="AG202" i="4"/>
  <c r="AH142" i="4"/>
  <c r="AG82" i="4"/>
  <c r="AG112" i="4"/>
  <c r="AM102" i="4"/>
  <c r="AQ187" i="4"/>
  <c r="AR35" i="4"/>
  <c r="AR155" i="4"/>
  <c r="AV142" i="4"/>
  <c r="BK67" i="4"/>
  <c r="BK187" i="4"/>
  <c r="BL179" i="4"/>
  <c r="BQ35" i="4"/>
  <c r="BQ37" i="4" s="1"/>
  <c r="BV50" i="4"/>
  <c r="BV52" i="4" s="1"/>
  <c r="CF110" i="4"/>
  <c r="CF112" i="4" s="1"/>
  <c r="CK219" i="4"/>
  <c r="CK233" i="4" s="1"/>
  <c r="CO202" i="4"/>
  <c r="BK142" i="4"/>
  <c r="AB67" i="4"/>
  <c r="AB97" i="4"/>
  <c r="AH187" i="4"/>
  <c r="AG67" i="4"/>
  <c r="AL97" i="4"/>
  <c r="AQ37" i="4"/>
  <c r="AR25" i="4"/>
  <c r="AV172" i="4"/>
  <c r="AV52" i="4"/>
  <c r="BG142" i="4"/>
  <c r="BU142" i="4"/>
  <c r="BU82" i="4"/>
  <c r="BZ97" i="4"/>
  <c r="CA65" i="4"/>
  <c r="CA67" i="4" s="1"/>
  <c r="CK112" i="4"/>
  <c r="CP110" i="4"/>
  <c r="CP112" i="4" s="1"/>
  <c r="H233" i="4"/>
  <c r="AG127" i="4"/>
  <c r="AM230" i="4"/>
  <c r="AM233" i="4" s="1"/>
  <c r="AL233" i="4"/>
  <c r="AW155" i="4"/>
  <c r="CJ97" i="4"/>
  <c r="CT37" i="4"/>
  <c r="CT157" i="4"/>
  <c r="H142" i="4"/>
  <c r="R97" i="4"/>
  <c r="R82" i="4"/>
  <c r="R37" i="4"/>
  <c r="AB157" i="4"/>
  <c r="AL157" i="4"/>
  <c r="AL82" i="4"/>
  <c r="AQ157" i="4"/>
  <c r="BG57" i="4"/>
  <c r="BL69" i="4"/>
  <c r="BL82" i="4" s="1"/>
  <c r="BL35" i="4"/>
  <c r="BL37" i="4" s="1"/>
  <c r="BP127" i="4"/>
  <c r="CE97" i="4"/>
  <c r="CF114" i="4"/>
  <c r="CF127" i="4" s="1"/>
  <c r="CO112" i="4"/>
  <c r="CO37" i="4"/>
  <c r="CO97" i="4"/>
  <c r="CP170" i="4"/>
  <c r="CP172" i="4" s="1"/>
  <c r="S130" i="4"/>
  <c r="S142" i="4" s="1"/>
  <c r="W233" i="4"/>
  <c r="AB37" i="4"/>
  <c r="AC97" i="4"/>
  <c r="AL187" i="4"/>
  <c r="AL142" i="4"/>
  <c r="AQ217" i="4"/>
  <c r="BB112" i="4"/>
  <c r="BP187" i="4"/>
  <c r="BQ112" i="4"/>
  <c r="BU157" i="4"/>
  <c r="BV127" i="4"/>
  <c r="BU52" i="4"/>
  <c r="CJ157" i="4"/>
  <c r="N82" i="4"/>
  <c r="S200" i="4"/>
  <c r="M233" i="4"/>
  <c r="M127" i="4"/>
  <c r="X35" i="4"/>
  <c r="AG233" i="4"/>
  <c r="AL127" i="4"/>
  <c r="AM145" i="4"/>
  <c r="AM157" i="4" s="1"/>
  <c r="AV97" i="4"/>
  <c r="AV37" i="4"/>
  <c r="AW35" i="4"/>
  <c r="AW37" i="4" s="1"/>
  <c r="BA37" i="4"/>
  <c r="BF112" i="4"/>
  <c r="BG25" i="4"/>
  <c r="BG37" i="4" s="1"/>
  <c r="BK233" i="4"/>
  <c r="BU112" i="4"/>
  <c r="BV221" i="4"/>
  <c r="BV233" i="4" s="1"/>
  <c r="BZ157" i="4"/>
  <c r="BZ82" i="4"/>
  <c r="BZ52" i="4"/>
  <c r="CJ142" i="4"/>
  <c r="CJ82" i="4"/>
  <c r="CO157" i="4"/>
  <c r="CU127" i="4"/>
  <c r="CU200" i="4"/>
  <c r="CT67" i="4"/>
  <c r="CU52" i="4"/>
  <c r="CU221" i="4"/>
  <c r="CU233" i="4" s="1"/>
  <c r="CU80" i="4"/>
  <c r="CU155" i="4"/>
  <c r="CU157" i="4" s="1"/>
  <c r="CT217" i="4"/>
  <c r="CU65" i="4"/>
  <c r="CU67" i="4" s="1"/>
  <c r="CU35" i="4"/>
  <c r="CU185" i="4"/>
  <c r="CU187" i="4" s="1"/>
  <c r="CT127" i="4"/>
  <c r="CT202" i="4"/>
  <c r="CU25" i="4"/>
  <c r="CU189" i="4"/>
  <c r="CT52" i="4"/>
  <c r="CT112" i="4"/>
  <c r="CT172" i="4"/>
  <c r="CU112" i="4"/>
  <c r="CT187" i="4"/>
  <c r="CU204" i="4"/>
  <c r="CU217" i="4" s="1"/>
  <c r="CU142" i="4"/>
  <c r="CT97" i="4"/>
  <c r="CU159" i="4"/>
  <c r="CU172" i="4" s="1"/>
  <c r="CU69" i="4"/>
  <c r="CP217" i="4"/>
  <c r="CO233" i="4"/>
  <c r="CO187" i="4"/>
  <c r="CP185" i="4"/>
  <c r="CP187" i="4" s="1"/>
  <c r="CP155" i="4"/>
  <c r="CP142" i="4"/>
  <c r="CO142" i="4"/>
  <c r="CO217" i="4"/>
  <c r="CP86" i="4"/>
  <c r="CP97" i="4" s="1"/>
  <c r="CP25" i="4"/>
  <c r="CO67" i="4"/>
  <c r="CP230" i="4"/>
  <c r="CP233" i="4" s="1"/>
  <c r="CP114" i="4"/>
  <c r="CP127" i="4" s="1"/>
  <c r="CP65" i="4"/>
  <c r="CP69" i="4"/>
  <c r="CP82" i="4" s="1"/>
  <c r="CP150" i="4"/>
  <c r="CO52" i="4"/>
  <c r="CP54" i="4"/>
  <c r="CP39" i="4"/>
  <c r="CO172" i="4"/>
  <c r="CP50" i="4"/>
  <c r="CP189" i="4"/>
  <c r="CP202" i="4" s="1"/>
  <c r="CK187" i="4"/>
  <c r="CK170" i="4"/>
  <c r="CK172" i="4" s="1"/>
  <c r="CJ127" i="4"/>
  <c r="CJ52" i="4"/>
  <c r="CK86" i="4"/>
  <c r="CK95" i="4"/>
  <c r="CJ217" i="4"/>
  <c r="CJ202" i="4"/>
  <c r="CK130" i="4"/>
  <c r="CK142" i="4" s="1"/>
  <c r="CJ172" i="4"/>
  <c r="CK202" i="4"/>
  <c r="CJ67" i="4"/>
  <c r="CK39" i="4"/>
  <c r="CJ37" i="4"/>
  <c r="CK82" i="4"/>
  <c r="CJ112" i="4"/>
  <c r="CJ187" i="4"/>
  <c r="CF82" i="4"/>
  <c r="CF87" i="4"/>
  <c r="CF215" i="4"/>
  <c r="CF217" i="4" s="1"/>
  <c r="CE67" i="4"/>
  <c r="CE233" i="4"/>
  <c r="CE82" i="4"/>
  <c r="CE187" i="4"/>
  <c r="CF95" i="4"/>
  <c r="CE172" i="4"/>
  <c r="CF159" i="4"/>
  <c r="CF172" i="4" s="1"/>
  <c r="CE202" i="4"/>
  <c r="CF185" i="4"/>
  <c r="CF187" i="4" s="1"/>
  <c r="CF230" i="4"/>
  <c r="CF233" i="4" s="1"/>
  <c r="CF189" i="4"/>
  <c r="CF202" i="4" s="1"/>
  <c r="CE112" i="4"/>
  <c r="CF145" i="4"/>
  <c r="CF157" i="4" s="1"/>
  <c r="CF142" i="4"/>
  <c r="CE52" i="4"/>
  <c r="CF39" i="4"/>
  <c r="CF52" i="4" s="1"/>
  <c r="CF65" i="4"/>
  <c r="CF67" i="4" s="1"/>
  <c r="CA217" i="4"/>
  <c r="BZ37" i="4"/>
  <c r="BZ112" i="4"/>
  <c r="CA37" i="4"/>
  <c r="CA185" i="4"/>
  <c r="CA187" i="4" s="1"/>
  <c r="CA110" i="4"/>
  <c r="CA112" i="4" s="1"/>
  <c r="CA90" i="4"/>
  <c r="CA97" i="4" s="1"/>
  <c r="CA155" i="4"/>
  <c r="CA142" i="4"/>
  <c r="BZ233" i="4"/>
  <c r="BZ187" i="4"/>
  <c r="BZ142" i="4"/>
  <c r="CA170" i="4"/>
  <c r="CA172" i="4" s="1"/>
  <c r="BZ127" i="4"/>
  <c r="BZ67" i="4"/>
  <c r="BZ217" i="4"/>
  <c r="CA145" i="4"/>
  <c r="CA230" i="4"/>
  <c r="CA233" i="4" s="1"/>
  <c r="CA127" i="4"/>
  <c r="CA52" i="4"/>
  <c r="CA69" i="4"/>
  <c r="BZ202" i="4"/>
  <c r="BZ172" i="4"/>
  <c r="CA189" i="4"/>
  <c r="CA202" i="4" s="1"/>
  <c r="BV97" i="4"/>
  <c r="BV103" i="4"/>
  <c r="BV112" i="4" s="1"/>
  <c r="BU67" i="4"/>
  <c r="BV71" i="4"/>
  <c r="BV82" i="4" s="1"/>
  <c r="BV185" i="4"/>
  <c r="BV187" i="4" s="1"/>
  <c r="BU97" i="4"/>
  <c r="BV200" i="4"/>
  <c r="BV202" i="4" s="1"/>
  <c r="BV35" i="4"/>
  <c r="BV37" i="4" s="1"/>
  <c r="BV145" i="4"/>
  <c r="BU187" i="4"/>
  <c r="BU37" i="4"/>
  <c r="BV67" i="4"/>
  <c r="BU172" i="4"/>
  <c r="BV170" i="4"/>
  <c r="BV172" i="4" s="1"/>
  <c r="BV138" i="4"/>
  <c r="BV142" i="4" s="1"/>
  <c r="BU217" i="4"/>
  <c r="BU202" i="4"/>
  <c r="BV155" i="4"/>
  <c r="BQ142" i="4"/>
  <c r="BQ172" i="4"/>
  <c r="BQ217" i="4"/>
  <c r="BQ177" i="4"/>
  <c r="BP82" i="4"/>
  <c r="BQ230" i="4"/>
  <c r="BQ233" i="4" s="1"/>
  <c r="BP97" i="4"/>
  <c r="BQ147" i="4"/>
  <c r="BP217" i="4"/>
  <c r="BP202" i="4"/>
  <c r="BQ52" i="4"/>
  <c r="BQ115" i="4"/>
  <c r="BQ127" i="4" s="1"/>
  <c r="BQ97" i="4"/>
  <c r="BP37" i="4"/>
  <c r="BQ189" i="4"/>
  <c r="BQ202" i="4" s="1"/>
  <c r="BP67" i="4"/>
  <c r="BP233" i="4"/>
  <c r="BP172" i="4"/>
  <c r="BP52" i="4"/>
  <c r="BQ185" i="4"/>
  <c r="BQ69" i="4"/>
  <c r="BQ82" i="4" s="1"/>
  <c r="BQ155" i="4"/>
  <c r="BL202" i="4"/>
  <c r="BK112" i="4"/>
  <c r="BK37" i="4"/>
  <c r="BL52" i="4"/>
  <c r="BK52" i="4"/>
  <c r="BL155" i="4"/>
  <c r="BL157" i="4" s="1"/>
  <c r="BK217" i="4"/>
  <c r="BL133" i="4"/>
  <c r="BL142" i="4" s="1"/>
  <c r="BK172" i="4"/>
  <c r="BL110" i="4"/>
  <c r="BL112" i="4" s="1"/>
  <c r="BL57" i="4"/>
  <c r="BL185" i="4"/>
  <c r="BK97" i="4"/>
  <c r="BL172" i="4"/>
  <c r="BK127" i="4"/>
  <c r="BK202" i="4"/>
  <c r="BL65" i="4"/>
  <c r="BG157" i="4"/>
  <c r="BF187" i="4"/>
  <c r="BF52" i="4"/>
  <c r="BG39" i="4"/>
  <c r="BG52" i="4" s="1"/>
  <c r="BG89" i="4"/>
  <c r="BG97" i="4" s="1"/>
  <c r="BG101" i="4"/>
  <c r="BF127" i="4"/>
  <c r="BG200" i="4"/>
  <c r="BF157" i="4"/>
  <c r="BF82" i="4"/>
  <c r="BG110" i="4"/>
  <c r="BG65" i="4"/>
  <c r="BG204" i="4"/>
  <c r="BG217" i="4" s="1"/>
  <c r="BG230" i="4"/>
  <c r="BG221" i="4"/>
  <c r="BG185" i="4"/>
  <c r="BG187" i="4" s="1"/>
  <c r="BG114" i="4"/>
  <c r="BG127" i="4" s="1"/>
  <c r="BF202" i="4"/>
  <c r="BF172" i="4"/>
  <c r="BG159" i="4"/>
  <c r="BG172" i="4" s="1"/>
  <c r="BG189" i="4"/>
  <c r="BB233" i="4"/>
  <c r="BB217" i="4"/>
  <c r="BB142" i="4"/>
  <c r="BA67" i="4"/>
  <c r="BA142" i="4"/>
  <c r="BA157" i="4"/>
  <c r="BB97" i="4"/>
  <c r="BB187" i="4"/>
  <c r="BA187" i="4"/>
  <c r="BA202" i="4"/>
  <c r="BA82" i="4"/>
  <c r="AZ234" i="4"/>
  <c r="BA97" i="4"/>
  <c r="BB54" i="4"/>
  <c r="BB67" i="4" s="1"/>
  <c r="BB191" i="4"/>
  <c r="BB116" i="4"/>
  <c r="BB127" i="4" s="1"/>
  <c r="BB200" i="4"/>
  <c r="BB71" i="4"/>
  <c r="BB27" i="4"/>
  <c r="BA172" i="4"/>
  <c r="BA52" i="4"/>
  <c r="BB80" i="4"/>
  <c r="BA217" i="4"/>
  <c r="BB35" i="4"/>
  <c r="BB155" i="4"/>
  <c r="BB157" i="4" s="1"/>
  <c r="BB170" i="4"/>
  <c r="BB172" i="4" s="1"/>
  <c r="BB50" i="4"/>
  <c r="BB52" i="4" s="1"/>
  <c r="AW145" i="4"/>
  <c r="AV82" i="4"/>
  <c r="AW133" i="4"/>
  <c r="AW142" i="4" s="1"/>
  <c r="AW57" i="4"/>
  <c r="AV127" i="4"/>
  <c r="AV202" i="4"/>
  <c r="AW179" i="4"/>
  <c r="AW185" i="4"/>
  <c r="AW222" i="4"/>
  <c r="AW189" i="4"/>
  <c r="AW202" i="4" s="1"/>
  <c r="AW82" i="4"/>
  <c r="AW110" i="4"/>
  <c r="AW112" i="4" s="1"/>
  <c r="AV217" i="4"/>
  <c r="AW65" i="4"/>
  <c r="AW159" i="4"/>
  <c r="AW172" i="4" s="1"/>
  <c r="AW217" i="4"/>
  <c r="AW39" i="4"/>
  <c r="AW52" i="4" s="1"/>
  <c r="AW114" i="4"/>
  <c r="AW127" i="4" s="1"/>
  <c r="AW89" i="4"/>
  <c r="AW97" i="4" s="1"/>
  <c r="AW230" i="4"/>
  <c r="AR202" i="4"/>
  <c r="AQ172" i="4"/>
  <c r="AQ67" i="4"/>
  <c r="AR82" i="4"/>
  <c r="AQ233" i="4"/>
  <c r="AQ127" i="4"/>
  <c r="AQ52" i="4"/>
  <c r="AR90" i="4"/>
  <c r="AR97" i="4" s="1"/>
  <c r="AR127" i="4"/>
  <c r="AR65" i="4"/>
  <c r="AR67" i="4" s="1"/>
  <c r="AQ82" i="4"/>
  <c r="AR159" i="4"/>
  <c r="AR172" i="4" s="1"/>
  <c r="AR230" i="4"/>
  <c r="AR233" i="4" s="1"/>
  <c r="AR110" i="4"/>
  <c r="AR112" i="4" s="1"/>
  <c r="AR145" i="4"/>
  <c r="AR177" i="4"/>
  <c r="AQ202" i="4"/>
  <c r="AR52" i="4"/>
  <c r="AR217" i="4"/>
  <c r="AQ112" i="4"/>
  <c r="AR185" i="4"/>
  <c r="AL67" i="4"/>
  <c r="AL202" i="4"/>
  <c r="AL172" i="4"/>
  <c r="AM159" i="4"/>
  <c r="AM172" i="4" s="1"/>
  <c r="AM69" i="4"/>
  <c r="AM82" i="4" s="1"/>
  <c r="AM185" i="4"/>
  <c r="AM133" i="4"/>
  <c r="AM142" i="4" s="1"/>
  <c r="AM189" i="4"/>
  <c r="AL52" i="4"/>
  <c r="AM39" i="4"/>
  <c r="AM52" i="4" s="1"/>
  <c r="AM97" i="4"/>
  <c r="AM200" i="4"/>
  <c r="AM114" i="4"/>
  <c r="AM127" i="4" s="1"/>
  <c r="AM65" i="4"/>
  <c r="AM67" i="4" s="1"/>
  <c r="AM178" i="4"/>
  <c r="AM204" i="4"/>
  <c r="AM217" i="4" s="1"/>
  <c r="AM110" i="4"/>
  <c r="AH127" i="4"/>
  <c r="AG217" i="4"/>
  <c r="AH71" i="4"/>
  <c r="AH52" i="4"/>
  <c r="AH59" i="4"/>
  <c r="AH67" i="4" s="1"/>
  <c r="AH233" i="4"/>
  <c r="AG187" i="4"/>
  <c r="AG142" i="4"/>
  <c r="AH35" i="4"/>
  <c r="AH112" i="4"/>
  <c r="AG172" i="4"/>
  <c r="AG52" i="4"/>
  <c r="AH204" i="4"/>
  <c r="AH217" i="4" s="1"/>
  <c r="AH84" i="4"/>
  <c r="AH97" i="4" s="1"/>
  <c r="AH200" i="4"/>
  <c r="AH27" i="4"/>
  <c r="AH155" i="4"/>
  <c r="AH157" i="4" s="1"/>
  <c r="AH191" i="4"/>
  <c r="AH159" i="4"/>
  <c r="AH172" i="4" s="1"/>
  <c r="AC217" i="4"/>
  <c r="AC82" i="4"/>
  <c r="AC142" i="4"/>
  <c r="AC127" i="4"/>
  <c r="AB142" i="4"/>
  <c r="AB187" i="4"/>
  <c r="AB127" i="4"/>
  <c r="AC172" i="4"/>
  <c r="AB172" i="4"/>
  <c r="AC103" i="4"/>
  <c r="AC52" i="4"/>
  <c r="AB217" i="4"/>
  <c r="AB82" i="4"/>
  <c r="AB202" i="4"/>
  <c r="AC65" i="4"/>
  <c r="AC67" i="4" s="1"/>
  <c r="AC185" i="4"/>
  <c r="AC187" i="4" s="1"/>
  <c r="AA234" i="4"/>
  <c r="AB52" i="4"/>
  <c r="AC35" i="4"/>
  <c r="AC37" i="4" s="1"/>
  <c r="AC189" i="4"/>
  <c r="AC202" i="4" s="1"/>
  <c r="AC155" i="4"/>
  <c r="AC145" i="4"/>
  <c r="AC110" i="4"/>
  <c r="X82" i="4"/>
  <c r="X202" i="4"/>
  <c r="V234" i="4"/>
  <c r="W172" i="4"/>
  <c r="W217" i="4"/>
  <c r="X223" i="4"/>
  <c r="X142" i="4"/>
  <c r="X26" i="4"/>
  <c r="X37" i="4" s="1"/>
  <c r="X127" i="4"/>
  <c r="X90" i="4"/>
  <c r="X97" i="4" s="1"/>
  <c r="X217" i="4"/>
  <c r="W142" i="4"/>
  <c r="X110" i="4"/>
  <c r="X52" i="4"/>
  <c r="W202" i="4"/>
  <c r="X102" i="4"/>
  <c r="X230" i="4"/>
  <c r="X178" i="4"/>
  <c r="X187" i="4" s="1"/>
  <c r="W127" i="4"/>
  <c r="X172" i="4"/>
  <c r="W52" i="4"/>
  <c r="S127" i="4"/>
  <c r="R52" i="4"/>
  <c r="S69" i="4"/>
  <c r="R172" i="4"/>
  <c r="S80" i="4"/>
  <c r="R217" i="4"/>
  <c r="R202" i="4"/>
  <c r="S189" i="4"/>
  <c r="S155" i="4"/>
  <c r="S157" i="4" s="1"/>
  <c r="R157" i="4"/>
  <c r="S185" i="4"/>
  <c r="S187" i="4" s="1"/>
  <c r="S35" i="4"/>
  <c r="S37" i="4" s="1"/>
  <c r="R127" i="4"/>
  <c r="R233" i="4"/>
  <c r="S230" i="4"/>
  <c r="S233" i="4" s="1"/>
  <c r="S170" i="4"/>
  <c r="S172" i="4" s="1"/>
  <c r="S84" i="4"/>
  <c r="S97" i="4" s="1"/>
  <c r="R187" i="4"/>
  <c r="R67" i="4"/>
  <c r="S215" i="4"/>
  <c r="S217" i="4" s="1"/>
  <c r="R112" i="4"/>
  <c r="S65" i="4"/>
  <c r="S67" i="4" s="1"/>
  <c r="S50" i="4"/>
  <c r="S52" i="4" s="1"/>
  <c r="S112" i="4"/>
  <c r="N52" i="4"/>
  <c r="M67" i="4"/>
  <c r="N115" i="4"/>
  <c r="N127" i="4" s="1"/>
  <c r="M172" i="4"/>
  <c r="N67" i="4"/>
  <c r="N103" i="4"/>
  <c r="N112" i="4" s="1"/>
  <c r="M52" i="4"/>
  <c r="M142" i="4"/>
  <c r="N155" i="4"/>
  <c r="N215" i="4"/>
  <c r="N207" i="4"/>
  <c r="N191" i="4"/>
  <c r="N202" i="4" s="1"/>
  <c r="N172" i="4"/>
  <c r="N219" i="4"/>
  <c r="N233" i="4" s="1"/>
  <c r="N187" i="4"/>
  <c r="N35" i="4"/>
  <c r="N37" i="4" s="1"/>
  <c r="N142" i="4"/>
  <c r="I97" i="4"/>
  <c r="I233" i="4"/>
  <c r="I112" i="4"/>
  <c r="I200" i="4"/>
  <c r="I202" i="4" s="1"/>
  <c r="I35" i="4"/>
  <c r="H82" i="4"/>
  <c r="I155" i="4"/>
  <c r="I157" i="4" s="1"/>
  <c r="I116" i="4"/>
  <c r="I127" i="4" s="1"/>
  <c r="I27" i="4"/>
  <c r="I80" i="4"/>
  <c r="I82" i="4" s="1"/>
  <c r="I217" i="4"/>
  <c r="H202" i="4"/>
  <c r="H217" i="4"/>
  <c r="H172" i="4"/>
  <c r="H52" i="4"/>
  <c r="I67" i="4"/>
  <c r="H67" i="4"/>
  <c r="I170" i="4"/>
  <c r="I172" i="4" s="1"/>
  <c r="H97" i="4"/>
  <c r="H187" i="4"/>
  <c r="I50" i="4"/>
  <c r="I52" i="4" s="1"/>
  <c r="I135" i="4"/>
  <c r="I142" i="4" s="1"/>
  <c r="CP37" i="4" l="1"/>
  <c r="AH37" i="4"/>
  <c r="CU37" i="4"/>
  <c r="BB37" i="4"/>
  <c r="AH82" i="4"/>
  <c r="M234" i="4"/>
  <c r="S202" i="4"/>
  <c r="BL67" i="4"/>
  <c r="BL234" i="4" s="1"/>
  <c r="BG202" i="4"/>
  <c r="BF234" i="4"/>
  <c r="CK52" i="4"/>
  <c r="AM112" i="4"/>
  <c r="N157" i="4"/>
  <c r="AC112" i="4"/>
  <c r="AR157" i="4"/>
  <c r="CA82" i="4"/>
  <c r="BG112" i="4"/>
  <c r="BQ157" i="4"/>
  <c r="BG67" i="4"/>
  <c r="CA157" i="4"/>
  <c r="AW157" i="4"/>
  <c r="BL187" i="4"/>
  <c r="CP52" i="4"/>
  <c r="AR37" i="4"/>
  <c r="AW187" i="4"/>
  <c r="AG234" i="4"/>
  <c r="BB82" i="4"/>
  <c r="BG233" i="4"/>
  <c r="CP157" i="4"/>
  <c r="AM187" i="4"/>
  <c r="CF97" i="4"/>
  <c r="CF234" i="4" s="1"/>
  <c r="I37" i="4"/>
  <c r="I234" i="4" s="1"/>
  <c r="R234" i="4"/>
  <c r="AB234" i="4"/>
  <c r="AW67" i="4"/>
  <c r="BV157" i="4"/>
  <c r="BV234" i="4" s="1"/>
  <c r="CU202" i="4"/>
  <c r="AL234" i="4"/>
  <c r="CK97" i="4"/>
  <c r="H234" i="4"/>
  <c r="AM202" i="4"/>
  <c r="BA234" i="4"/>
  <c r="CE234" i="4"/>
  <c r="CP67" i="4"/>
  <c r="W234" i="4"/>
  <c r="X233" i="4"/>
  <c r="AR187" i="4"/>
  <c r="AW233" i="4"/>
  <c r="CO234" i="4"/>
  <c r="S82" i="4"/>
  <c r="AQ234" i="4"/>
  <c r="AV234" i="4"/>
  <c r="BQ187" i="4"/>
  <c r="CT234" i="4"/>
  <c r="CU82" i="4"/>
  <c r="CJ234" i="4"/>
  <c r="BZ234" i="4"/>
  <c r="BU234" i="4"/>
  <c r="BP234" i="4"/>
  <c r="BK234" i="4"/>
  <c r="BB202" i="4"/>
  <c r="AH202" i="4"/>
  <c r="AC157" i="4"/>
  <c r="X112" i="4"/>
  <c r="N217" i="4"/>
  <c r="AH234" i="4" l="1"/>
  <c r="S234" i="4"/>
  <c r="CK234" i="4"/>
  <c r="CA234" i="4"/>
  <c r="AC234" i="4"/>
  <c r="AM234" i="4"/>
  <c r="CU234" i="4"/>
  <c r="BB234" i="4"/>
  <c r="N234" i="4"/>
  <c r="AR234" i="4"/>
  <c r="BQ234" i="4"/>
  <c r="X234" i="4"/>
  <c r="AW234" i="4"/>
  <c r="BG234" i="4"/>
  <c r="CP234" i="4"/>
  <c r="AL4" i="5" l="1"/>
  <c r="AQ4" i="5" s="1"/>
  <c r="AV4" i="5" s="1"/>
  <c r="BA4" i="5" s="1"/>
  <c r="AL5" i="5"/>
  <c r="AQ5" i="5" s="1"/>
  <c r="AV5" i="5" s="1"/>
  <c r="BA5" i="5" s="1"/>
  <c r="AL6" i="5"/>
  <c r="AQ6" i="5" s="1"/>
  <c r="AV6" i="5" s="1"/>
  <c r="BA6" i="5" s="1"/>
  <c r="AL7" i="5"/>
  <c r="AQ7" i="5" s="1"/>
  <c r="AV7" i="5" s="1"/>
  <c r="BA7" i="5" s="1"/>
  <c r="AL8" i="5"/>
  <c r="AQ8" i="5" s="1"/>
  <c r="AV8" i="5" s="1"/>
  <c r="BA8" i="5" s="1"/>
  <c r="AL9" i="5"/>
  <c r="AQ9" i="5" s="1"/>
  <c r="AV9" i="5" s="1"/>
  <c r="BA9" i="5" s="1"/>
  <c r="AL10" i="5"/>
  <c r="AQ10" i="5" s="1"/>
  <c r="AV10" i="5" s="1"/>
  <c r="BA10" i="5" s="1"/>
  <c r="AL11" i="5"/>
  <c r="AQ11" i="5" s="1"/>
  <c r="AV11" i="5" s="1"/>
  <c r="BA11" i="5" s="1"/>
  <c r="AL12" i="5"/>
  <c r="AQ12" i="5" s="1"/>
  <c r="AV12" i="5" s="1"/>
  <c r="BA12" i="5" s="1"/>
  <c r="AL13" i="5"/>
  <c r="AQ13" i="5" s="1"/>
  <c r="AV13" i="5" s="1"/>
  <c r="BA13" i="5" s="1"/>
  <c r="AL14" i="5"/>
  <c r="AQ14" i="5" s="1"/>
  <c r="AV14" i="5" s="1"/>
  <c r="BA14" i="5" s="1"/>
  <c r="AL15" i="5"/>
  <c r="AQ15" i="5" s="1"/>
  <c r="AV15" i="5" s="1"/>
  <c r="BA15" i="5" s="1"/>
  <c r="AL16" i="5"/>
  <c r="AQ16" i="5" s="1"/>
  <c r="AV16" i="5" s="1"/>
  <c r="BA16" i="5" s="1"/>
  <c r="AL17" i="5"/>
  <c r="AQ17" i="5" s="1"/>
  <c r="AV17" i="5" s="1"/>
  <c r="BA17" i="5" s="1"/>
  <c r="AL18" i="5"/>
  <c r="AQ18" i="5" s="1"/>
  <c r="AV18" i="5" s="1"/>
  <c r="BA18" i="5" s="1"/>
  <c r="AL19" i="5"/>
  <c r="AQ19" i="5" s="1"/>
  <c r="AV19" i="5" s="1"/>
  <c r="BA19" i="5" s="1"/>
  <c r="AL20" i="5"/>
  <c r="AQ20" i="5" s="1"/>
  <c r="AV20" i="5" s="1"/>
  <c r="BA20" i="5" s="1"/>
  <c r="AL21" i="5"/>
  <c r="AQ21" i="5" s="1"/>
  <c r="AV21" i="5" s="1"/>
  <c r="BA21" i="5" s="1"/>
  <c r="AL22" i="5"/>
  <c r="AQ22" i="5" s="1"/>
  <c r="AV22" i="5" s="1"/>
  <c r="BA22" i="5" s="1"/>
  <c r="AL23" i="5"/>
  <c r="AQ23" i="5" s="1"/>
  <c r="AV23" i="5" s="1"/>
  <c r="BA23" i="5" s="1"/>
  <c r="AL24" i="5"/>
  <c r="AQ24" i="5" s="1"/>
  <c r="AV24" i="5" s="1"/>
  <c r="BA24" i="5" s="1"/>
  <c r="AL25" i="5"/>
  <c r="AQ25" i="5" s="1"/>
  <c r="AV25" i="5" s="1"/>
  <c r="BA25" i="5" s="1"/>
  <c r="AL26" i="5"/>
  <c r="AQ26" i="5" s="1"/>
  <c r="AV26" i="5" s="1"/>
  <c r="BA26" i="5" s="1"/>
  <c r="AL27" i="5"/>
  <c r="AQ27" i="5" s="1"/>
  <c r="AV27" i="5" s="1"/>
  <c r="BA27" i="5" s="1"/>
  <c r="AL28" i="5"/>
  <c r="AQ28" i="5" s="1"/>
  <c r="AV28" i="5" s="1"/>
  <c r="BA28" i="5" s="1"/>
  <c r="AL29" i="5"/>
  <c r="AQ29" i="5" s="1"/>
  <c r="AV29" i="5" s="1"/>
  <c r="BA29" i="5" s="1"/>
  <c r="AL30" i="5"/>
  <c r="AQ30" i="5" s="1"/>
  <c r="AV30" i="5" s="1"/>
  <c r="BA30" i="5" s="1"/>
  <c r="AL31" i="5"/>
  <c r="AQ31" i="5" s="1"/>
  <c r="AV31" i="5" s="1"/>
  <c r="BA31" i="5" s="1"/>
  <c r="AL32" i="5"/>
  <c r="AQ32" i="5" s="1"/>
  <c r="AV32" i="5" s="1"/>
  <c r="BA32" i="5" s="1"/>
  <c r="AL3" i="5"/>
  <c r="AQ3" i="5" s="1"/>
  <c r="BB14" i="5" l="1"/>
  <c r="BC14" i="5"/>
  <c r="BF14" i="5"/>
  <c r="BK14" i="5" s="1"/>
  <c r="BP14" i="5" s="1"/>
  <c r="BF21" i="5"/>
  <c r="BK21" i="5" s="1"/>
  <c r="BP21" i="5" s="1"/>
  <c r="BB21" i="5"/>
  <c r="BC21" i="5"/>
  <c r="BC25" i="5"/>
  <c r="BF25" i="5"/>
  <c r="BK25" i="5" s="1"/>
  <c r="BP25" i="5" s="1"/>
  <c r="BB22" i="5"/>
  <c r="BC22" i="5"/>
  <c r="BF22" i="5"/>
  <c r="BK22" i="5" s="1"/>
  <c r="BP22" i="5" s="1"/>
  <c r="BF6" i="5"/>
  <c r="BK6" i="5" s="1"/>
  <c r="BP6" i="5" s="1"/>
  <c r="BB6" i="5"/>
  <c r="BC6" i="5"/>
  <c r="BF29" i="5"/>
  <c r="BK29" i="5" s="1"/>
  <c r="BP29" i="5" s="1"/>
  <c r="BC29" i="5"/>
  <c r="BB29" i="5"/>
  <c r="BF5" i="5"/>
  <c r="BK5" i="5" s="1"/>
  <c r="BP5" i="5" s="1"/>
  <c r="BB5" i="5"/>
  <c r="BC5" i="5"/>
  <c r="BC12" i="5"/>
  <c r="BF12" i="5"/>
  <c r="BK12" i="5" s="1"/>
  <c r="BP12" i="5" s="1"/>
  <c r="BB12" i="5"/>
  <c r="BB27" i="5"/>
  <c r="BF27" i="5"/>
  <c r="BK27" i="5" s="1"/>
  <c r="BP27" i="5" s="1"/>
  <c r="BC27" i="5"/>
  <c r="BB11" i="5"/>
  <c r="BF11" i="5"/>
  <c r="BK11" i="5" s="1"/>
  <c r="BP11" i="5" s="1"/>
  <c r="BB32" i="5"/>
  <c r="BC32" i="5"/>
  <c r="BF32" i="5"/>
  <c r="BK32" i="5" s="1"/>
  <c r="BP32" i="5" s="1"/>
  <c r="BC9" i="5"/>
  <c r="BF9" i="5"/>
  <c r="BK9" i="5" s="1"/>
  <c r="BP9" i="5" s="1"/>
  <c r="BB26" i="5"/>
  <c r="BC26" i="5"/>
  <c r="BF26" i="5"/>
  <c r="BK26" i="5" s="1"/>
  <c r="BP26" i="5" s="1"/>
  <c r="BB30" i="5"/>
  <c r="BF30" i="5"/>
  <c r="BK30" i="5" s="1"/>
  <c r="BP30" i="5" s="1"/>
  <c r="BC30" i="5"/>
  <c r="BC24" i="5"/>
  <c r="BB24" i="5"/>
  <c r="BF24" i="5"/>
  <c r="BK24" i="5" s="1"/>
  <c r="BP24" i="5" s="1"/>
  <c r="BF13" i="5"/>
  <c r="BK13" i="5" s="1"/>
  <c r="BP13" i="5" s="1"/>
  <c r="BC13" i="5"/>
  <c r="BB13" i="5"/>
  <c r="BC28" i="5"/>
  <c r="BF28" i="5"/>
  <c r="BK28" i="5" s="1"/>
  <c r="BP28" i="5" s="1"/>
  <c r="BB28" i="5"/>
  <c r="BC20" i="5"/>
  <c r="BB20" i="5"/>
  <c r="BF20" i="5"/>
  <c r="BK20" i="5" s="1"/>
  <c r="BP20" i="5" s="1"/>
  <c r="BC4" i="5"/>
  <c r="BF4" i="5"/>
  <c r="BK4" i="5" s="1"/>
  <c r="BP4" i="5" s="1"/>
  <c r="BB4" i="5"/>
  <c r="BB19" i="5"/>
  <c r="BF19" i="5"/>
  <c r="BK19" i="5" s="1"/>
  <c r="BP19" i="5" s="1"/>
  <c r="BC19" i="5"/>
  <c r="BB8" i="5"/>
  <c r="BC8" i="5"/>
  <c r="BF8" i="5"/>
  <c r="BK8" i="5" s="1"/>
  <c r="BP8" i="5" s="1"/>
  <c r="BF10" i="5"/>
  <c r="BK10" i="5" s="1"/>
  <c r="BP10" i="5" s="1"/>
  <c r="BB10" i="5"/>
  <c r="BC10" i="5"/>
  <c r="AV3" i="5"/>
  <c r="BB16" i="5"/>
  <c r="BC16" i="5"/>
  <c r="BF16" i="5"/>
  <c r="BK16" i="5" s="1"/>
  <c r="BP16" i="5" s="1"/>
  <c r="BQ16" i="5" s="1"/>
  <c r="BB18" i="5"/>
  <c r="BF18" i="5"/>
  <c r="BK18" i="5" s="1"/>
  <c r="BP18" i="5" s="1"/>
  <c r="BC18" i="5"/>
  <c r="BB17" i="5"/>
  <c r="BF17" i="5"/>
  <c r="BK17" i="5" s="1"/>
  <c r="BP17" i="5" s="1"/>
  <c r="BR17" i="5" s="1"/>
  <c r="BB31" i="5"/>
  <c r="BC31" i="5"/>
  <c r="BF31" i="5"/>
  <c r="BK31" i="5" s="1"/>
  <c r="BP31" i="5" s="1"/>
  <c r="BB23" i="5"/>
  <c r="BC23" i="5"/>
  <c r="BF23" i="5"/>
  <c r="BK23" i="5" s="1"/>
  <c r="BP23" i="5" s="1"/>
  <c r="BB15" i="5"/>
  <c r="BC15" i="5"/>
  <c r="BF15" i="5"/>
  <c r="BK15" i="5" s="1"/>
  <c r="BP15" i="5" s="1"/>
  <c r="BB7" i="5"/>
  <c r="BC7" i="5"/>
  <c r="BF7" i="5"/>
  <c r="BK7" i="5" s="1"/>
  <c r="BP7" i="5" s="1"/>
  <c r="BB25" i="5"/>
  <c r="BB9" i="5"/>
  <c r="BC17" i="5"/>
  <c r="BC11" i="5"/>
  <c r="J17" i="5"/>
  <c r="J16" i="5"/>
  <c r="O17" i="5"/>
  <c r="N17" i="5"/>
  <c r="O16" i="5"/>
  <c r="N16" i="5"/>
  <c r="I17" i="5"/>
  <c r="I16" i="5"/>
  <c r="AX17" i="5"/>
  <c r="AW17" i="5"/>
  <c r="AS17" i="5"/>
  <c r="AR17" i="5"/>
  <c r="AN17" i="5"/>
  <c r="AM17" i="5"/>
  <c r="AI17" i="5"/>
  <c r="AH17" i="5"/>
  <c r="AD17" i="5"/>
  <c r="AC17" i="5"/>
  <c r="E17" i="5"/>
  <c r="D17" i="5"/>
  <c r="BR16" i="5"/>
  <c r="BL16" i="5"/>
  <c r="BH16" i="5"/>
  <c r="AX16" i="5"/>
  <c r="AW16" i="5"/>
  <c r="AS16" i="5"/>
  <c r="AR16" i="5"/>
  <c r="AN16" i="5"/>
  <c r="AM16" i="5"/>
  <c r="AI16" i="5"/>
  <c r="AH16" i="5"/>
  <c r="AD16" i="5"/>
  <c r="AC16" i="5"/>
  <c r="E16" i="5"/>
  <c r="D16" i="5"/>
  <c r="BM16" i="5" l="1"/>
  <c r="BL17" i="5"/>
  <c r="BM17" i="5"/>
  <c r="BG17" i="5"/>
  <c r="BQ17" i="5"/>
  <c r="BH17" i="5"/>
  <c r="BG16" i="5"/>
  <c r="BA3" i="5"/>
  <c r="B159" i="4"/>
  <c r="C159" i="4" s="1"/>
  <c r="D159" i="4" s="1"/>
  <c r="B160" i="4"/>
  <c r="C160" i="4" s="1"/>
  <c r="D160" i="4" s="1"/>
  <c r="B161" i="4"/>
  <c r="C161" i="4" s="1"/>
  <c r="B162" i="4"/>
  <c r="C162" i="4" s="1"/>
  <c r="B163" i="4"/>
  <c r="C163" i="4" s="1"/>
  <c r="D163" i="4" s="1"/>
  <c r="B164" i="4"/>
  <c r="C164" i="4" s="1"/>
  <c r="D164" i="4" s="1"/>
  <c r="B165" i="4"/>
  <c r="C165" i="4" s="1"/>
  <c r="B166" i="4"/>
  <c r="C166" i="4" s="1"/>
  <c r="B167" i="4"/>
  <c r="C167" i="4" s="1"/>
  <c r="D167" i="4" s="1"/>
  <c r="B168" i="4"/>
  <c r="C168" i="4" s="1"/>
  <c r="D168" i="4" s="1"/>
  <c r="B169" i="4"/>
  <c r="C169" i="4" s="1"/>
  <c r="B170" i="4"/>
  <c r="C170" i="4" s="1"/>
  <c r="C171" i="4" s="1"/>
  <c r="D171" i="4" s="1"/>
  <c r="BR32" i="5"/>
  <c r="BR31" i="5"/>
  <c r="BR30" i="5"/>
  <c r="BR29" i="5"/>
  <c r="BR28" i="5"/>
  <c r="BR27" i="5"/>
  <c r="BR26" i="5"/>
  <c r="BR25" i="5"/>
  <c r="BR24" i="5"/>
  <c r="BR23" i="5"/>
  <c r="BR22" i="5"/>
  <c r="BR21" i="5"/>
  <c r="BR20" i="5"/>
  <c r="BR19" i="5"/>
  <c r="BR18" i="5"/>
  <c r="BR15" i="5"/>
  <c r="BR14" i="5"/>
  <c r="BR13" i="5"/>
  <c r="BR12" i="5"/>
  <c r="BR11" i="5"/>
  <c r="BR10" i="5"/>
  <c r="BR9" i="5"/>
  <c r="BR8" i="5"/>
  <c r="BR7" i="5"/>
  <c r="BR6" i="5"/>
  <c r="BR5" i="5"/>
  <c r="BR4" i="5"/>
  <c r="AX32" i="5"/>
  <c r="AX31" i="5"/>
  <c r="AX30" i="5"/>
  <c r="AX29" i="5"/>
  <c r="AX28" i="5"/>
  <c r="AX27" i="5"/>
  <c r="AX26" i="5"/>
  <c r="AX25" i="5"/>
  <c r="AX24" i="5"/>
  <c r="AX23" i="5"/>
  <c r="AX22" i="5"/>
  <c r="AX21" i="5"/>
  <c r="AX20" i="5"/>
  <c r="AX19" i="5"/>
  <c r="AX18" i="5"/>
  <c r="AX15" i="5"/>
  <c r="AX14" i="5"/>
  <c r="AX13" i="5"/>
  <c r="AX12" i="5"/>
  <c r="AX11" i="5"/>
  <c r="AX10" i="5"/>
  <c r="AX9" i="5"/>
  <c r="AX8" i="5"/>
  <c r="AX7" i="5"/>
  <c r="AX6" i="5"/>
  <c r="AX5" i="5"/>
  <c r="AX4" i="5"/>
  <c r="AX3" i="5"/>
  <c r="AD4" i="5"/>
  <c r="AD5" i="5"/>
  <c r="AD6" i="5"/>
  <c r="AD7" i="5"/>
  <c r="AD8" i="5"/>
  <c r="AD9" i="5"/>
  <c r="AD10" i="5"/>
  <c r="AD11" i="5"/>
  <c r="AD12" i="5"/>
  <c r="AD13" i="5"/>
  <c r="AD14" i="5"/>
  <c r="AD15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" i="5"/>
  <c r="BQ32" i="5"/>
  <c r="BQ31" i="5"/>
  <c r="BQ30" i="5"/>
  <c r="BQ29" i="5"/>
  <c r="BQ28" i="5"/>
  <c r="BQ27" i="5"/>
  <c r="BQ26" i="5"/>
  <c r="BQ25" i="5"/>
  <c r="BQ24" i="5"/>
  <c r="BQ23" i="5"/>
  <c r="BQ22" i="5"/>
  <c r="BQ21" i="5"/>
  <c r="BQ20" i="5"/>
  <c r="BQ19" i="5"/>
  <c r="BQ18" i="5"/>
  <c r="BQ15" i="5"/>
  <c r="BQ14" i="5"/>
  <c r="BQ13" i="5"/>
  <c r="BQ12" i="5"/>
  <c r="BQ11" i="5"/>
  <c r="BQ10" i="5"/>
  <c r="BQ9" i="5"/>
  <c r="BQ8" i="5"/>
  <c r="BQ7" i="5"/>
  <c r="BQ6" i="5"/>
  <c r="BQ5" i="5"/>
  <c r="BQ4" i="5"/>
  <c r="BM32" i="5"/>
  <c r="BL32" i="5"/>
  <c r="BM31" i="5"/>
  <c r="BL31" i="5"/>
  <c r="BM30" i="5"/>
  <c r="BL30" i="5"/>
  <c r="BM29" i="5"/>
  <c r="BL29" i="5"/>
  <c r="BM28" i="5"/>
  <c r="BL28" i="5"/>
  <c r="BM27" i="5"/>
  <c r="BL27" i="5"/>
  <c r="BM26" i="5"/>
  <c r="BL26" i="5"/>
  <c r="BM25" i="5"/>
  <c r="BL25" i="5"/>
  <c r="BM24" i="5"/>
  <c r="BL24" i="5"/>
  <c r="BM23" i="5"/>
  <c r="BL23" i="5"/>
  <c r="BM22" i="5"/>
  <c r="BL22" i="5"/>
  <c r="BM21" i="5"/>
  <c r="BL21" i="5"/>
  <c r="BM20" i="5"/>
  <c r="BL20" i="5"/>
  <c r="BM19" i="5"/>
  <c r="BL19" i="5"/>
  <c r="BM18" i="5"/>
  <c r="BL18" i="5"/>
  <c r="BM15" i="5"/>
  <c r="BL15" i="5"/>
  <c r="BM14" i="5"/>
  <c r="BL14" i="5"/>
  <c r="BM13" i="5"/>
  <c r="BL13" i="5"/>
  <c r="BM12" i="5"/>
  <c r="BL12" i="5"/>
  <c r="BM11" i="5"/>
  <c r="BL11" i="5"/>
  <c r="BM10" i="5"/>
  <c r="BL10" i="5"/>
  <c r="BM9" i="5"/>
  <c r="BL9" i="5"/>
  <c r="BM8" i="5"/>
  <c r="BL8" i="5"/>
  <c r="BM7" i="5"/>
  <c r="BL7" i="5"/>
  <c r="BM6" i="5"/>
  <c r="BL6" i="5"/>
  <c r="BM5" i="5"/>
  <c r="BL5" i="5"/>
  <c r="BM4" i="5"/>
  <c r="BL4" i="5"/>
  <c r="BH32" i="5"/>
  <c r="BG32" i="5"/>
  <c r="BH31" i="5"/>
  <c r="BG31" i="5"/>
  <c r="BH30" i="5"/>
  <c r="BG30" i="5"/>
  <c r="BH29" i="5"/>
  <c r="BG29" i="5"/>
  <c r="BH28" i="5"/>
  <c r="BG28" i="5"/>
  <c r="BH27" i="5"/>
  <c r="BG27" i="5"/>
  <c r="BH26" i="5"/>
  <c r="BG26" i="5"/>
  <c r="BH25" i="5"/>
  <c r="BG25" i="5"/>
  <c r="BH24" i="5"/>
  <c r="BG24" i="5"/>
  <c r="BH23" i="5"/>
  <c r="BG23" i="5"/>
  <c r="BH22" i="5"/>
  <c r="BG22" i="5"/>
  <c r="BH21" i="5"/>
  <c r="BG21" i="5"/>
  <c r="BH20" i="5"/>
  <c r="BG20" i="5"/>
  <c r="BH19" i="5"/>
  <c r="BG19" i="5"/>
  <c r="BH18" i="5"/>
  <c r="BG18" i="5"/>
  <c r="BH15" i="5"/>
  <c r="BG15" i="5"/>
  <c r="BH14" i="5"/>
  <c r="BG14" i="5"/>
  <c r="BH13" i="5"/>
  <c r="BG13" i="5"/>
  <c r="BH12" i="5"/>
  <c r="BG12" i="5"/>
  <c r="BH11" i="5"/>
  <c r="BG11" i="5"/>
  <c r="BH10" i="5"/>
  <c r="BG10" i="5"/>
  <c r="BH9" i="5"/>
  <c r="BG9" i="5"/>
  <c r="BH8" i="5"/>
  <c r="BG8" i="5"/>
  <c r="BH7" i="5"/>
  <c r="BG7" i="5"/>
  <c r="BH6" i="5"/>
  <c r="BG6" i="5"/>
  <c r="BH5" i="5"/>
  <c r="BG5" i="5"/>
  <c r="BH4" i="5"/>
  <c r="BG4" i="5"/>
  <c r="AW32" i="5"/>
  <c r="AW31" i="5"/>
  <c r="AW30" i="5"/>
  <c r="AW29" i="5"/>
  <c r="AW28" i="5"/>
  <c r="AW27" i="5"/>
  <c r="AW26" i="5"/>
  <c r="AW25" i="5"/>
  <c r="AW24" i="5"/>
  <c r="AW23" i="5"/>
  <c r="AW22" i="5"/>
  <c r="AW21" i="5"/>
  <c r="AW20" i="5"/>
  <c r="AW19" i="5"/>
  <c r="AW18" i="5"/>
  <c r="AW15" i="5"/>
  <c r="AW14" i="5"/>
  <c r="AW13" i="5"/>
  <c r="AW12" i="5"/>
  <c r="AW11" i="5"/>
  <c r="AW10" i="5"/>
  <c r="AW9" i="5"/>
  <c r="AW8" i="5"/>
  <c r="AW7" i="5"/>
  <c r="AW6" i="5"/>
  <c r="AW5" i="5"/>
  <c r="AW4" i="5"/>
  <c r="AW3" i="5"/>
  <c r="AS32" i="5"/>
  <c r="AR32" i="5"/>
  <c r="AS31" i="5"/>
  <c r="AR31" i="5"/>
  <c r="AS30" i="5"/>
  <c r="AR30" i="5"/>
  <c r="AS29" i="5"/>
  <c r="AR29" i="5"/>
  <c r="AS28" i="5"/>
  <c r="AR28" i="5"/>
  <c r="AS27" i="5"/>
  <c r="AR27" i="5"/>
  <c r="AS26" i="5"/>
  <c r="AR26" i="5"/>
  <c r="AS25" i="5"/>
  <c r="AR25" i="5"/>
  <c r="AS24" i="5"/>
  <c r="AR24" i="5"/>
  <c r="AS23" i="5"/>
  <c r="AR23" i="5"/>
  <c r="AS22" i="5"/>
  <c r="AR22" i="5"/>
  <c r="AS21" i="5"/>
  <c r="AR21" i="5"/>
  <c r="AS20" i="5"/>
  <c r="AR20" i="5"/>
  <c r="AS19" i="5"/>
  <c r="AR19" i="5"/>
  <c r="AS18" i="5"/>
  <c r="AR18" i="5"/>
  <c r="AS15" i="5"/>
  <c r="AR15" i="5"/>
  <c r="AS14" i="5"/>
  <c r="AR14" i="5"/>
  <c r="AS13" i="5"/>
  <c r="AR13" i="5"/>
  <c r="AS12" i="5"/>
  <c r="AR12" i="5"/>
  <c r="AS11" i="5"/>
  <c r="AR11" i="5"/>
  <c r="AS10" i="5"/>
  <c r="AR10" i="5"/>
  <c r="AS9" i="5"/>
  <c r="AR9" i="5"/>
  <c r="AS8" i="5"/>
  <c r="AR8" i="5"/>
  <c r="AS7" i="5"/>
  <c r="AR7" i="5"/>
  <c r="AS6" i="5"/>
  <c r="AR6" i="5"/>
  <c r="AS5" i="5"/>
  <c r="AR5" i="5"/>
  <c r="AS4" i="5"/>
  <c r="AR4" i="5"/>
  <c r="AS3" i="5"/>
  <c r="AR3" i="5"/>
  <c r="AN32" i="5"/>
  <c r="AM32" i="5"/>
  <c r="AN31" i="5"/>
  <c r="AM31" i="5"/>
  <c r="AN30" i="5"/>
  <c r="AM30" i="5"/>
  <c r="AN29" i="5"/>
  <c r="AM29" i="5"/>
  <c r="AN28" i="5"/>
  <c r="AM28" i="5"/>
  <c r="AN27" i="5"/>
  <c r="AM27" i="5"/>
  <c r="AN26" i="5"/>
  <c r="AM26" i="5"/>
  <c r="AN25" i="5"/>
  <c r="AM25" i="5"/>
  <c r="AN24" i="5"/>
  <c r="AM24" i="5"/>
  <c r="AN23" i="5"/>
  <c r="AM23" i="5"/>
  <c r="AN22" i="5"/>
  <c r="AM22" i="5"/>
  <c r="AN21" i="5"/>
  <c r="AM21" i="5"/>
  <c r="AN20" i="5"/>
  <c r="AM20" i="5"/>
  <c r="AN19" i="5"/>
  <c r="AM19" i="5"/>
  <c r="AN18" i="5"/>
  <c r="AM18" i="5"/>
  <c r="AN15" i="5"/>
  <c r="AM15" i="5"/>
  <c r="AN14" i="5"/>
  <c r="AM14" i="5"/>
  <c r="AN13" i="5"/>
  <c r="AM13" i="5"/>
  <c r="AN12" i="5"/>
  <c r="AM12" i="5"/>
  <c r="AN11" i="5"/>
  <c r="AM11" i="5"/>
  <c r="AN10" i="5"/>
  <c r="AM10" i="5"/>
  <c r="AN9" i="5"/>
  <c r="AM9" i="5"/>
  <c r="AN8" i="5"/>
  <c r="AM8" i="5"/>
  <c r="AN7" i="5"/>
  <c r="AM7" i="5"/>
  <c r="AN6" i="5"/>
  <c r="AM6" i="5"/>
  <c r="AN5" i="5"/>
  <c r="AM5" i="5"/>
  <c r="AN4" i="5"/>
  <c r="AM4" i="5"/>
  <c r="AN3" i="5"/>
  <c r="AM3" i="5"/>
  <c r="AI32" i="5"/>
  <c r="AH32" i="5"/>
  <c r="AI31" i="5"/>
  <c r="AH31" i="5"/>
  <c r="AI30" i="5"/>
  <c r="AH30" i="5"/>
  <c r="AI29" i="5"/>
  <c r="AH29" i="5"/>
  <c r="AI28" i="5"/>
  <c r="AH28" i="5"/>
  <c r="AI27" i="5"/>
  <c r="AH27" i="5"/>
  <c r="AI26" i="5"/>
  <c r="AH26" i="5"/>
  <c r="AI25" i="5"/>
  <c r="AH25" i="5"/>
  <c r="AI24" i="5"/>
  <c r="AH24" i="5"/>
  <c r="AI23" i="5"/>
  <c r="AH23" i="5"/>
  <c r="AI22" i="5"/>
  <c r="AH22" i="5"/>
  <c r="AI21" i="5"/>
  <c r="AH21" i="5"/>
  <c r="AI20" i="5"/>
  <c r="AH20" i="5"/>
  <c r="AI19" i="5"/>
  <c r="AH19" i="5"/>
  <c r="AI18" i="5"/>
  <c r="AH18" i="5"/>
  <c r="AI15" i="5"/>
  <c r="AH15" i="5"/>
  <c r="AI14" i="5"/>
  <c r="AH14" i="5"/>
  <c r="AI13" i="5"/>
  <c r="AH13" i="5"/>
  <c r="AI12" i="5"/>
  <c r="AH12" i="5"/>
  <c r="AI11" i="5"/>
  <c r="AH11" i="5"/>
  <c r="AI10" i="5"/>
  <c r="AH10" i="5"/>
  <c r="AI9" i="5"/>
  <c r="AH9" i="5"/>
  <c r="AI8" i="5"/>
  <c r="AH8" i="5"/>
  <c r="AI7" i="5"/>
  <c r="AH7" i="5"/>
  <c r="AI6" i="5"/>
  <c r="AH6" i="5"/>
  <c r="AI5" i="5"/>
  <c r="AH5" i="5"/>
  <c r="AI4" i="5"/>
  <c r="AH4" i="5"/>
  <c r="AI3" i="5"/>
  <c r="AH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5" i="5"/>
  <c r="AC14" i="5"/>
  <c r="AC13" i="5"/>
  <c r="AC12" i="5"/>
  <c r="AC11" i="5"/>
  <c r="AC10" i="5"/>
  <c r="AC9" i="5"/>
  <c r="AC8" i="5"/>
  <c r="AC7" i="5"/>
  <c r="AC6" i="5"/>
  <c r="AC5" i="5"/>
  <c r="AC4" i="5"/>
  <c r="AC3" i="5"/>
  <c r="O32" i="5"/>
  <c r="N32" i="5"/>
  <c r="O31" i="5"/>
  <c r="N31" i="5"/>
  <c r="O30" i="5"/>
  <c r="N30" i="5"/>
  <c r="O29" i="5"/>
  <c r="N29" i="5"/>
  <c r="O28" i="5"/>
  <c r="N28" i="5"/>
  <c r="O27" i="5"/>
  <c r="N27" i="5"/>
  <c r="O26" i="5"/>
  <c r="N26" i="5"/>
  <c r="O25" i="5"/>
  <c r="N25" i="5"/>
  <c r="O24" i="5"/>
  <c r="N24" i="5"/>
  <c r="O23" i="5"/>
  <c r="N23" i="5"/>
  <c r="O22" i="5"/>
  <c r="N22" i="5"/>
  <c r="O21" i="5"/>
  <c r="N21" i="5"/>
  <c r="O20" i="5"/>
  <c r="N20" i="5"/>
  <c r="O19" i="5"/>
  <c r="N19" i="5"/>
  <c r="O18" i="5"/>
  <c r="N18" i="5"/>
  <c r="O15" i="5"/>
  <c r="N15" i="5"/>
  <c r="O14" i="5"/>
  <c r="N14" i="5"/>
  <c r="O13" i="5"/>
  <c r="N13" i="5"/>
  <c r="O12" i="5"/>
  <c r="N12" i="5"/>
  <c r="O11" i="5"/>
  <c r="N11" i="5"/>
  <c r="O10" i="5"/>
  <c r="N10" i="5"/>
  <c r="O9" i="5"/>
  <c r="N9" i="5"/>
  <c r="O8" i="5"/>
  <c r="N8" i="5"/>
  <c r="O7" i="5"/>
  <c r="N7" i="5"/>
  <c r="O6" i="5"/>
  <c r="N6" i="5"/>
  <c r="O5" i="5"/>
  <c r="N5" i="5"/>
  <c r="O4" i="5"/>
  <c r="N4" i="5"/>
  <c r="O3" i="5"/>
  <c r="N3" i="5"/>
  <c r="I3" i="5"/>
  <c r="J3" i="5"/>
  <c r="I4" i="5"/>
  <c r="J4" i="5"/>
  <c r="I5" i="5"/>
  <c r="I6" i="5"/>
  <c r="I7" i="5"/>
  <c r="I8" i="5"/>
  <c r="I9" i="5"/>
  <c r="I10" i="5"/>
  <c r="I11" i="5"/>
  <c r="I12" i="5"/>
  <c r="I13" i="5"/>
  <c r="I14" i="5"/>
  <c r="I15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J5" i="5"/>
  <c r="J6" i="5"/>
  <c r="J7" i="5"/>
  <c r="J8" i="5"/>
  <c r="J9" i="5"/>
  <c r="J10" i="5"/>
  <c r="J11" i="5"/>
  <c r="J12" i="5"/>
  <c r="J13" i="5"/>
  <c r="J14" i="5"/>
  <c r="J15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D3" i="5"/>
  <c r="E3" i="5"/>
  <c r="D4" i="5"/>
  <c r="E4" i="5"/>
  <c r="D5" i="5"/>
  <c r="D6" i="5"/>
  <c r="D7" i="5"/>
  <c r="D8" i="5"/>
  <c r="D9" i="5"/>
  <c r="D10" i="5"/>
  <c r="D11" i="5"/>
  <c r="D12" i="5"/>
  <c r="D13" i="5"/>
  <c r="D14" i="5"/>
  <c r="D15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E5" i="5"/>
  <c r="E6" i="5"/>
  <c r="E7" i="5"/>
  <c r="E8" i="5"/>
  <c r="E9" i="5"/>
  <c r="E10" i="5"/>
  <c r="E11" i="5"/>
  <c r="E12" i="5"/>
  <c r="E13" i="5"/>
  <c r="E14" i="5"/>
  <c r="E15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B35" i="6"/>
  <c r="B34" i="6"/>
  <c r="B33" i="6"/>
  <c r="B32" i="6"/>
  <c r="B31" i="6"/>
  <c r="B30" i="6"/>
  <c r="B29" i="6"/>
  <c r="B28" i="6"/>
  <c r="B27" i="6"/>
  <c r="B26" i="6"/>
  <c r="A27" i="6"/>
  <c r="A28" i="6"/>
  <c r="A29" i="6"/>
  <c r="A30" i="6"/>
  <c r="A31" i="6"/>
  <c r="A32" i="6"/>
  <c r="A33" i="6"/>
  <c r="A34" i="6"/>
  <c r="A35" i="6"/>
  <c r="A26" i="6"/>
  <c r="C17" i="7"/>
  <c r="D39" i="6" s="1"/>
  <c r="C39" i="6" s="1"/>
  <c r="C12" i="6"/>
  <c r="C9" i="7"/>
  <c r="C3" i="7"/>
  <c r="C4" i="7"/>
  <c r="C5" i="7"/>
  <c r="C6" i="7"/>
  <c r="C7" i="7"/>
  <c r="C8" i="7"/>
  <c r="C2" i="7"/>
  <c r="C1" i="7"/>
  <c r="B25" i="6"/>
  <c r="B24" i="6"/>
  <c r="B23" i="6"/>
  <c r="B22" i="6"/>
  <c r="A25" i="6"/>
  <c r="A24" i="6"/>
  <c r="A23" i="6"/>
  <c r="A22" i="6"/>
  <c r="B21" i="6"/>
  <c r="B20" i="6"/>
  <c r="B19" i="6"/>
  <c r="B18" i="6"/>
  <c r="B17" i="6"/>
  <c r="B16" i="6"/>
  <c r="A21" i="6"/>
  <c r="A20" i="6"/>
  <c r="A19" i="6"/>
  <c r="A18" i="6"/>
  <c r="A17" i="6"/>
  <c r="A16" i="6"/>
  <c r="CN15" i="4" l="1"/>
  <c r="AA15" i="4"/>
  <c r="Q15" i="4"/>
  <c r="CS15" i="4"/>
  <c r="AU15" i="4"/>
  <c r="AP13" i="4"/>
  <c r="CD13" i="4"/>
  <c r="BJ13" i="4"/>
  <c r="G13" i="4"/>
  <c r="AK13" i="4"/>
  <c r="BE13" i="4"/>
  <c r="AZ13" i="4"/>
  <c r="CS13" i="4"/>
  <c r="CI13" i="4"/>
  <c r="AU13" i="4"/>
  <c r="L13" i="4"/>
  <c r="BT13" i="4"/>
  <c r="AA13" i="4"/>
  <c r="BY13" i="4"/>
  <c r="CN13" i="4"/>
  <c r="AF13" i="4"/>
  <c r="V13" i="4"/>
  <c r="Q13" i="4"/>
  <c r="BO13" i="4"/>
  <c r="BT14" i="4"/>
  <c r="AA14" i="4"/>
  <c r="CN14" i="4"/>
  <c r="BY14" i="4"/>
  <c r="BO14" i="4"/>
  <c r="AK14" i="4"/>
  <c r="V14" i="4"/>
  <c r="Q14" i="4"/>
  <c r="AP14" i="4"/>
  <c r="L14" i="4"/>
  <c r="BJ14" i="4"/>
  <c r="AU14" i="4"/>
  <c r="G14" i="4"/>
  <c r="AZ14" i="4"/>
  <c r="CI14" i="4"/>
  <c r="CD14" i="4"/>
  <c r="AF14" i="4"/>
  <c r="CS14" i="4"/>
  <c r="BE14" i="4"/>
  <c r="G15" i="4"/>
  <c r="BE15" i="4"/>
  <c r="CS12" i="4"/>
  <c r="CN12" i="4"/>
  <c r="AP12" i="4"/>
  <c r="BO12" i="4"/>
  <c r="CI12" i="4"/>
  <c r="G12" i="4"/>
  <c r="BT12" i="4"/>
  <c r="BY12" i="4"/>
  <c r="Q12" i="4"/>
  <c r="L12" i="4"/>
  <c r="CD12" i="4"/>
  <c r="BE12" i="4"/>
  <c r="AU12" i="4"/>
  <c r="AA12" i="4"/>
  <c r="BJ12" i="4"/>
  <c r="AF12" i="4"/>
  <c r="V12" i="4"/>
  <c r="AZ12" i="4"/>
  <c r="AK12" i="4"/>
  <c r="BB3" i="5"/>
  <c r="BF3" i="5"/>
  <c r="BC3" i="5"/>
  <c r="B16" i="4" s="1"/>
  <c r="V15" i="4"/>
  <c r="CD15" i="4"/>
  <c r="BO15" i="4"/>
  <c r="AF15" i="4"/>
  <c r="L15" i="4"/>
  <c r="CI15" i="4"/>
  <c r="AZ15" i="4"/>
  <c r="BY15" i="4"/>
  <c r="AK15" i="4"/>
  <c r="BJ15" i="4"/>
  <c r="BT15" i="4"/>
  <c r="AP15" i="4"/>
  <c r="BE11" i="4"/>
  <c r="AK11" i="4"/>
  <c r="L11" i="4"/>
  <c r="AF11" i="4"/>
  <c r="G11" i="4"/>
  <c r="BJ11" i="4"/>
  <c r="V11" i="4"/>
  <c r="Q11" i="4"/>
  <c r="BO11" i="4"/>
  <c r="AU11" i="4"/>
  <c r="CS11" i="4"/>
  <c r="CD11" i="4"/>
  <c r="BY11" i="4"/>
  <c r="BT11" i="4"/>
  <c r="AZ11" i="4"/>
  <c r="CI11" i="4"/>
  <c r="AP11" i="4"/>
  <c r="CN11" i="4"/>
  <c r="AA11" i="4"/>
  <c r="CN10" i="4"/>
  <c r="CD10" i="4"/>
  <c r="Q10" i="4"/>
  <c r="BY10" i="4"/>
  <c r="BT10" i="4"/>
  <c r="BO10" i="4"/>
  <c r="BJ10" i="4"/>
  <c r="BE10" i="4"/>
  <c r="V10" i="4"/>
  <c r="G10" i="4"/>
  <c r="AU10" i="4"/>
  <c r="AA10" i="4"/>
  <c r="CI10" i="4"/>
  <c r="L10" i="4"/>
  <c r="AK10" i="4"/>
  <c r="AP10" i="4"/>
  <c r="AF10" i="4"/>
  <c r="CS10" i="4"/>
  <c r="AZ10" i="4"/>
  <c r="BJ9" i="4"/>
  <c r="V9" i="4"/>
  <c r="Q9" i="4"/>
  <c r="BE9" i="4"/>
  <c r="AK9" i="4"/>
  <c r="CD9" i="4"/>
  <c r="AF9" i="4"/>
  <c r="AU9" i="4"/>
  <c r="AA9" i="4"/>
  <c r="L9" i="4"/>
  <c r="CS9" i="4"/>
  <c r="CI9" i="4"/>
  <c r="BY9" i="4"/>
  <c r="G9" i="4"/>
  <c r="CN9" i="4"/>
  <c r="BO9" i="4"/>
  <c r="BT9" i="4"/>
  <c r="AZ9" i="4"/>
  <c r="AP9" i="4"/>
  <c r="CN8" i="4"/>
  <c r="BY8" i="4"/>
  <c r="Q8" i="4"/>
  <c r="AA8" i="4"/>
  <c r="AZ8" i="4"/>
  <c r="BE8" i="4"/>
  <c r="AU8" i="4"/>
  <c r="AP8" i="4"/>
  <c r="G8" i="4"/>
  <c r="V8" i="4"/>
  <c r="BT8" i="4"/>
  <c r="L8" i="4"/>
  <c r="CS8" i="4"/>
  <c r="BJ8" i="4"/>
  <c r="CD8" i="4"/>
  <c r="BO8" i="4"/>
  <c r="AK8" i="4"/>
  <c r="AF8" i="4"/>
  <c r="CI8" i="4"/>
  <c r="AA7" i="4"/>
  <c r="CI7" i="4"/>
  <c r="CD7" i="4"/>
  <c r="BT7" i="4"/>
  <c r="AZ7" i="4"/>
  <c r="Q7" i="4"/>
  <c r="G7" i="4"/>
  <c r="CN7" i="4"/>
  <c r="BE7" i="4"/>
  <c r="AK7" i="4"/>
  <c r="BJ7" i="4"/>
  <c r="BO7" i="4"/>
  <c r="AU7" i="4"/>
  <c r="V7" i="4"/>
  <c r="CS7" i="4"/>
  <c r="BY7" i="4"/>
  <c r="AP7" i="4"/>
  <c r="AF7" i="4"/>
  <c r="L7" i="4"/>
  <c r="L6" i="4"/>
  <c r="BY6" i="4"/>
  <c r="Q6" i="4"/>
  <c r="BO6" i="4"/>
  <c r="BE6" i="4"/>
  <c r="AZ6" i="4"/>
  <c r="AF6" i="4"/>
  <c r="AU6" i="4"/>
  <c r="AA6" i="4"/>
  <c r="V6" i="4"/>
  <c r="AP6" i="4"/>
  <c r="CN6" i="4"/>
  <c r="CI6" i="4"/>
  <c r="G6" i="4"/>
  <c r="AK6" i="4"/>
  <c r="CD6" i="4"/>
  <c r="CS6" i="4"/>
  <c r="BT6" i="4"/>
  <c r="BJ6" i="4"/>
  <c r="B226" i="4"/>
  <c r="C226" i="4" s="1"/>
  <c r="D226" i="4" s="1"/>
  <c r="B219" i="4"/>
  <c r="C219" i="4" s="1"/>
  <c r="D219" i="4" s="1"/>
  <c r="B225" i="4"/>
  <c r="C225" i="4" s="1"/>
  <c r="B224" i="4"/>
  <c r="C224" i="4" s="1"/>
  <c r="B230" i="4"/>
  <c r="C230" i="4" s="1"/>
  <c r="C231" i="4" s="1"/>
  <c r="D231" i="4" s="1"/>
  <c r="B223" i="4"/>
  <c r="C223" i="4" s="1"/>
  <c r="B222" i="4"/>
  <c r="C222" i="4" s="1"/>
  <c r="D222" i="4" s="1"/>
  <c r="B228" i="4"/>
  <c r="C228" i="4" s="1"/>
  <c r="B221" i="4"/>
  <c r="C221" i="4" s="1"/>
  <c r="B229" i="4"/>
  <c r="C229" i="4" s="1"/>
  <c r="D229" i="4" s="1"/>
  <c r="B227" i="4"/>
  <c r="C227" i="4" s="1"/>
  <c r="D227" i="4" s="1"/>
  <c r="B8" i="4"/>
  <c r="B54" i="4" s="1"/>
  <c r="B9" i="4"/>
  <c r="B7" i="4"/>
  <c r="B6" i="4"/>
  <c r="B15" i="4"/>
  <c r="B13" i="4"/>
  <c r="B172" i="4"/>
  <c r="D169" i="4"/>
  <c r="D165" i="4"/>
  <c r="D161" i="4"/>
  <c r="D170" i="4"/>
  <c r="D166" i="4"/>
  <c r="D162" i="4"/>
  <c r="C172" i="4"/>
  <c r="B14" i="4"/>
  <c r="B12" i="4"/>
  <c r="B11" i="4"/>
  <c r="B10" i="4"/>
  <c r="BY16" i="4" l="1"/>
  <c r="CI16" i="4"/>
  <c r="CS16" i="4"/>
  <c r="BE16" i="4"/>
  <c r="CD16" i="4"/>
  <c r="D225" i="4"/>
  <c r="D230" i="4"/>
  <c r="G16" i="4"/>
  <c r="L16" i="4"/>
  <c r="AK16" i="4"/>
  <c r="V16" i="4"/>
  <c r="AP16" i="4"/>
  <c r="AF16" i="4"/>
  <c r="BO16" i="4"/>
  <c r="AZ16" i="4"/>
  <c r="AU16" i="4"/>
  <c r="BJ16" i="4"/>
  <c r="BK3" i="5"/>
  <c r="BH3" i="5"/>
  <c r="BG3" i="5"/>
  <c r="BT16" i="4"/>
  <c r="Q16" i="4"/>
  <c r="AA16" i="4"/>
  <c r="CN16" i="4"/>
  <c r="D228" i="4"/>
  <c r="D224" i="4"/>
  <c r="B101" i="4"/>
  <c r="C101" i="4" s="1"/>
  <c r="D101" i="4" s="1"/>
  <c r="B109" i="4"/>
  <c r="C109" i="4" s="1"/>
  <c r="D109" i="4" s="1"/>
  <c r="B102" i="4"/>
  <c r="B110" i="4"/>
  <c r="B103" i="4"/>
  <c r="C103" i="4" s="1"/>
  <c r="B104" i="4"/>
  <c r="C104" i="4" s="1"/>
  <c r="D104" i="4" s="1"/>
  <c r="B105" i="4"/>
  <c r="B106" i="4"/>
  <c r="C106" i="4" s="1"/>
  <c r="D106" i="4" s="1"/>
  <c r="B99" i="4"/>
  <c r="B107" i="4"/>
  <c r="B100" i="4"/>
  <c r="C100" i="4" s="1"/>
  <c r="D100" i="4" s="1"/>
  <c r="B108" i="4"/>
  <c r="B120" i="4"/>
  <c r="B121" i="4"/>
  <c r="C121" i="4" s="1"/>
  <c r="B114" i="4"/>
  <c r="B122" i="4"/>
  <c r="C122" i="4" s="1"/>
  <c r="D122" i="4" s="1"/>
  <c r="B115" i="4"/>
  <c r="C115" i="4" s="1"/>
  <c r="D115" i="4" s="1"/>
  <c r="B123" i="4"/>
  <c r="B116" i="4"/>
  <c r="C116" i="4" s="1"/>
  <c r="D116" i="4" s="1"/>
  <c r="B124" i="4"/>
  <c r="C124" i="4" s="1"/>
  <c r="D124" i="4" s="1"/>
  <c r="B117" i="4"/>
  <c r="B125" i="4"/>
  <c r="C125" i="4" s="1"/>
  <c r="C126" i="4" s="1"/>
  <c r="D126" i="4" s="1"/>
  <c r="B118" i="4"/>
  <c r="C118" i="4" s="1"/>
  <c r="D118" i="4" s="1"/>
  <c r="B119" i="4"/>
  <c r="C119" i="4" s="1"/>
  <c r="D119" i="4" s="1"/>
  <c r="B62" i="4"/>
  <c r="B55" i="4"/>
  <c r="B63" i="4"/>
  <c r="B56" i="4"/>
  <c r="B64" i="4"/>
  <c r="B57" i="4"/>
  <c r="B65" i="4"/>
  <c r="B58" i="4"/>
  <c r="B59" i="4"/>
  <c r="B60" i="4"/>
  <c r="B61" i="4"/>
  <c r="B150" i="4"/>
  <c r="C150" i="4" s="1"/>
  <c r="D150" i="4" s="1"/>
  <c r="B151" i="4"/>
  <c r="C151" i="4" s="1"/>
  <c r="D151" i="4" s="1"/>
  <c r="B144" i="4"/>
  <c r="B152" i="4"/>
  <c r="C152" i="4" s="1"/>
  <c r="D152" i="4" s="1"/>
  <c r="B145" i="4"/>
  <c r="C145" i="4" s="1"/>
  <c r="D145" i="4" s="1"/>
  <c r="B153" i="4"/>
  <c r="C153" i="4" s="1"/>
  <c r="D153" i="4" s="1"/>
  <c r="B146" i="4"/>
  <c r="B154" i="4"/>
  <c r="B147" i="4"/>
  <c r="C147" i="4" s="1"/>
  <c r="D147" i="4" s="1"/>
  <c r="B155" i="4"/>
  <c r="C155" i="4" s="1"/>
  <c r="B148" i="4"/>
  <c r="B149" i="4"/>
  <c r="C149" i="4" s="1"/>
  <c r="D149" i="4" s="1"/>
  <c r="B24" i="4"/>
  <c r="B32" i="4"/>
  <c r="B25" i="4"/>
  <c r="B33" i="4"/>
  <c r="B26" i="4"/>
  <c r="B34" i="4"/>
  <c r="B27" i="4"/>
  <c r="B35" i="4"/>
  <c r="B28" i="4"/>
  <c r="B29" i="4"/>
  <c r="B30" i="4"/>
  <c r="B31" i="4"/>
  <c r="B191" i="4"/>
  <c r="C191" i="4" s="1"/>
  <c r="D191" i="4" s="1"/>
  <c r="B199" i="4"/>
  <c r="C199" i="4" s="1"/>
  <c r="D199" i="4" s="1"/>
  <c r="B192" i="4"/>
  <c r="B200" i="4"/>
  <c r="C200" i="4" s="1"/>
  <c r="C201" i="4" s="1"/>
  <c r="D201" i="4" s="1"/>
  <c r="B193" i="4"/>
  <c r="B194" i="4"/>
  <c r="C194" i="4" s="1"/>
  <c r="D194" i="4" s="1"/>
  <c r="B195" i="4"/>
  <c r="C195" i="4" s="1"/>
  <c r="B196" i="4"/>
  <c r="C196" i="4" s="1"/>
  <c r="D196" i="4" s="1"/>
  <c r="B189" i="4"/>
  <c r="B197" i="4"/>
  <c r="C197" i="4" s="1"/>
  <c r="D197" i="4" s="1"/>
  <c r="B190" i="4"/>
  <c r="C190" i="4" s="1"/>
  <c r="D190" i="4" s="1"/>
  <c r="B198" i="4"/>
  <c r="B43" i="4"/>
  <c r="B44" i="4"/>
  <c r="B45" i="4"/>
  <c r="B46" i="4"/>
  <c r="B39" i="4"/>
  <c r="B47" i="4"/>
  <c r="B40" i="4"/>
  <c r="B48" i="4"/>
  <c r="B41" i="4"/>
  <c r="B49" i="4"/>
  <c r="B42" i="4"/>
  <c r="B50" i="4"/>
  <c r="B210" i="4"/>
  <c r="B211" i="4"/>
  <c r="B204" i="4"/>
  <c r="B212" i="4"/>
  <c r="C212" i="4" s="1"/>
  <c r="D212" i="4" s="1"/>
  <c r="B205" i="4"/>
  <c r="C205" i="4" s="1"/>
  <c r="B213" i="4"/>
  <c r="B206" i="4"/>
  <c r="C206" i="4" s="1"/>
  <c r="D206" i="4" s="1"/>
  <c r="B214" i="4"/>
  <c r="C214" i="4" s="1"/>
  <c r="D214" i="4" s="1"/>
  <c r="B207" i="4"/>
  <c r="C207" i="4" s="1"/>
  <c r="D207" i="4" s="1"/>
  <c r="B215" i="4"/>
  <c r="B208" i="4"/>
  <c r="C208" i="4" s="1"/>
  <c r="D208" i="4" s="1"/>
  <c r="B209" i="4"/>
  <c r="C209" i="4" s="1"/>
  <c r="D209" i="4" s="1"/>
  <c r="B72" i="4"/>
  <c r="B80" i="4"/>
  <c r="B73" i="4"/>
  <c r="C73" i="4" s="1"/>
  <c r="D73" i="4" s="1"/>
  <c r="B74" i="4"/>
  <c r="C74" i="4" s="1"/>
  <c r="D74" i="4" s="1"/>
  <c r="B75" i="4"/>
  <c r="C75" i="4" s="1"/>
  <c r="D75" i="4" s="1"/>
  <c r="B69" i="4"/>
  <c r="B76" i="4"/>
  <c r="C76" i="4" s="1"/>
  <c r="D76" i="4" s="1"/>
  <c r="B70" i="4"/>
  <c r="B77" i="4"/>
  <c r="B71" i="4"/>
  <c r="B78" i="4"/>
  <c r="C78" i="4" s="1"/>
  <c r="D78" i="4" s="1"/>
  <c r="B79" i="4"/>
  <c r="B131" i="4"/>
  <c r="C131" i="4" s="1"/>
  <c r="D131" i="4" s="1"/>
  <c r="B139" i="4"/>
  <c r="C139" i="4" s="1"/>
  <c r="D139" i="4" s="1"/>
  <c r="B132" i="4"/>
  <c r="C132" i="4" s="1"/>
  <c r="D132" i="4" s="1"/>
  <c r="B140" i="4"/>
  <c r="B133" i="4"/>
  <c r="C133" i="4" s="1"/>
  <c r="D133" i="4" s="1"/>
  <c r="B134" i="4"/>
  <c r="C134" i="4" s="1"/>
  <c r="D134" i="4" s="1"/>
  <c r="B135" i="4"/>
  <c r="B136" i="4"/>
  <c r="C136" i="4" s="1"/>
  <c r="D136" i="4" s="1"/>
  <c r="B129" i="4"/>
  <c r="B137" i="4"/>
  <c r="C137" i="4" s="1"/>
  <c r="D137" i="4" s="1"/>
  <c r="B130" i="4"/>
  <c r="B138" i="4"/>
  <c r="D223" i="4"/>
  <c r="B180" i="4"/>
  <c r="C180" i="4" s="1"/>
  <c r="D180" i="4" s="1"/>
  <c r="B181" i="4"/>
  <c r="C181" i="4" s="1"/>
  <c r="D181" i="4" s="1"/>
  <c r="B174" i="4"/>
  <c r="B182" i="4"/>
  <c r="B175" i="4"/>
  <c r="B183" i="4"/>
  <c r="B176" i="4"/>
  <c r="C176" i="4" s="1"/>
  <c r="D176" i="4" s="1"/>
  <c r="B184" i="4"/>
  <c r="C184" i="4" s="1"/>
  <c r="D184" i="4" s="1"/>
  <c r="B177" i="4"/>
  <c r="B185" i="4"/>
  <c r="B178" i="4"/>
  <c r="C178" i="4" s="1"/>
  <c r="D178" i="4" s="1"/>
  <c r="B179" i="4"/>
  <c r="C179" i="4" s="1"/>
  <c r="D179" i="4" s="1"/>
  <c r="B90" i="4"/>
  <c r="B84" i="4"/>
  <c r="B91" i="4"/>
  <c r="C91" i="4" s="1"/>
  <c r="D91" i="4" s="1"/>
  <c r="B85" i="4"/>
  <c r="C85" i="4" s="1"/>
  <c r="D85" i="4" s="1"/>
  <c r="B92" i="4"/>
  <c r="B86" i="4"/>
  <c r="C86" i="4" s="1"/>
  <c r="D86" i="4" s="1"/>
  <c r="B93" i="4"/>
  <c r="C93" i="4" s="1"/>
  <c r="D93" i="4" s="1"/>
  <c r="B87" i="4"/>
  <c r="B94" i="4"/>
  <c r="C94" i="4" s="1"/>
  <c r="D94" i="4" s="1"/>
  <c r="B88" i="4"/>
  <c r="C88" i="4" s="1"/>
  <c r="D88" i="4" s="1"/>
  <c r="B95" i="4"/>
  <c r="B89" i="4"/>
  <c r="C30" i="6"/>
  <c r="C17" i="6"/>
  <c r="C25" i="6"/>
  <c r="C29" i="6"/>
  <c r="C31" i="6"/>
  <c r="C34" i="6"/>
  <c r="C28" i="6"/>
  <c r="C22" i="6"/>
  <c r="C27" i="6"/>
  <c r="D221" i="4"/>
  <c r="C26" i="6"/>
  <c r="C24" i="6"/>
  <c r="C20" i="6"/>
  <c r="C18" i="6"/>
  <c r="C35" i="6"/>
  <c r="C32" i="6"/>
  <c r="C23" i="6"/>
  <c r="C33" i="6"/>
  <c r="C19" i="6"/>
  <c r="C21" i="6"/>
  <c r="D172" i="4"/>
  <c r="D125" i="4" l="1"/>
  <c r="CI17" i="4"/>
  <c r="BY17" i="4"/>
  <c r="V17" i="4"/>
  <c r="AF17" i="4"/>
  <c r="D121" i="4"/>
  <c r="B17" i="4"/>
  <c r="G17" i="4"/>
  <c r="AZ17" i="4"/>
  <c r="D195" i="4"/>
  <c r="AK17" i="4"/>
  <c r="BJ17" i="4"/>
  <c r="BP3" i="5"/>
  <c r="BM3" i="5"/>
  <c r="BL3" i="5"/>
  <c r="BJ18" i="4" s="1"/>
  <c r="AP17" i="4"/>
  <c r="AA17" i="4"/>
  <c r="L17" i="4"/>
  <c r="BO17" i="4"/>
  <c r="AU17" i="4"/>
  <c r="Q17" i="4"/>
  <c r="CN17" i="4"/>
  <c r="BE17" i="4"/>
  <c r="BT17" i="4"/>
  <c r="CS17" i="4"/>
  <c r="CD17" i="4"/>
  <c r="D103" i="4"/>
  <c r="C77" i="4"/>
  <c r="D77" i="4" s="1"/>
  <c r="C70" i="4"/>
  <c r="D70" i="4" s="1"/>
  <c r="C72" i="4"/>
  <c r="D72" i="4" s="1"/>
  <c r="C140" i="4"/>
  <c r="C141" i="4" s="1"/>
  <c r="D141" i="4" s="1"/>
  <c r="C198" i="4"/>
  <c r="D198" i="4" s="1"/>
  <c r="C84" i="4"/>
  <c r="D84" i="4" s="1"/>
  <c r="B97" i="4"/>
  <c r="C183" i="4"/>
  <c r="D183" i="4" s="1"/>
  <c r="C130" i="4"/>
  <c r="D130" i="4" s="1"/>
  <c r="C204" i="4"/>
  <c r="B217" i="4"/>
  <c r="C192" i="4"/>
  <c r="D192" i="4" s="1"/>
  <c r="C148" i="4"/>
  <c r="D148" i="4" s="1"/>
  <c r="C144" i="4"/>
  <c r="D144" i="4" s="1"/>
  <c r="B157" i="4"/>
  <c r="C114" i="4"/>
  <c r="D114" i="4" s="1"/>
  <c r="B127" i="4"/>
  <c r="C105" i="4"/>
  <c r="D105" i="4" s="1"/>
  <c r="C95" i="4"/>
  <c r="C96" i="4" s="1"/>
  <c r="D96" i="4" s="1"/>
  <c r="C90" i="4"/>
  <c r="D90" i="4" s="1"/>
  <c r="C175" i="4"/>
  <c r="D175" i="4" s="1"/>
  <c r="B82" i="4"/>
  <c r="C69" i="4"/>
  <c r="C215" i="4"/>
  <c r="C216" i="4" s="1"/>
  <c r="D216" i="4" s="1"/>
  <c r="C211" i="4"/>
  <c r="D211" i="4" s="1"/>
  <c r="D155" i="4"/>
  <c r="C156" i="4"/>
  <c r="D156" i="4" s="1"/>
  <c r="C138" i="4"/>
  <c r="D138" i="4" s="1"/>
  <c r="D205" i="4"/>
  <c r="C87" i="4"/>
  <c r="D87" i="4" s="1"/>
  <c r="C182" i="4"/>
  <c r="D182" i="4" s="1"/>
  <c r="C129" i="4"/>
  <c r="B142" i="4"/>
  <c r="C210" i="4"/>
  <c r="D210" i="4" s="1"/>
  <c r="B52" i="4"/>
  <c r="C189" i="4"/>
  <c r="D189" i="4" s="1"/>
  <c r="B202" i="4"/>
  <c r="C117" i="4"/>
  <c r="D117" i="4" s="1"/>
  <c r="C120" i="4"/>
  <c r="D120" i="4" s="1"/>
  <c r="B187" i="4"/>
  <c r="C174" i="4"/>
  <c r="C79" i="4"/>
  <c r="D79" i="4" s="1"/>
  <c r="C154" i="4"/>
  <c r="D154" i="4" s="1"/>
  <c r="C108" i="4"/>
  <c r="D108" i="4" s="1"/>
  <c r="C110" i="4"/>
  <c r="C111" i="4" s="1"/>
  <c r="D111" i="4" s="1"/>
  <c r="D200" i="4"/>
  <c r="C185" i="4"/>
  <c r="C186" i="4" s="1"/>
  <c r="D186" i="4" s="1"/>
  <c r="C135" i="4"/>
  <c r="D135" i="4" s="1"/>
  <c r="C146" i="4"/>
  <c r="D146" i="4" s="1"/>
  <c r="C102" i="4"/>
  <c r="D102" i="4" s="1"/>
  <c r="C89" i="4"/>
  <c r="D89" i="4" s="1"/>
  <c r="C92" i="4"/>
  <c r="D92" i="4" s="1"/>
  <c r="C177" i="4"/>
  <c r="D177" i="4" s="1"/>
  <c r="C71" i="4"/>
  <c r="D71" i="4" s="1"/>
  <c r="C80" i="4"/>
  <c r="C81" i="4" s="1"/>
  <c r="D81" i="4" s="1"/>
  <c r="C213" i="4"/>
  <c r="D213" i="4" s="1"/>
  <c r="C123" i="4"/>
  <c r="D123" i="4" s="1"/>
  <c r="C107" i="4"/>
  <c r="D107" i="4" s="1"/>
  <c r="C193" i="4"/>
  <c r="D193" i="4" s="1"/>
  <c r="C24" i="4"/>
  <c r="D24" i="4" s="1"/>
  <c r="B37" i="4"/>
  <c r="B67" i="4"/>
  <c r="C99" i="4"/>
  <c r="D99" i="4" s="1"/>
  <c r="B112" i="4"/>
  <c r="D30" i="6"/>
  <c r="D29" i="6"/>
  <c r="D20" i="6"/>
  <c r="D18" i="6"/>
  <c r="D28" i="6"/>
  <c r="D24" i="6"/>
  <c r="D33" i="6"/>
  <c r="D26" i="6"/>
  <c r="D35" i="6"/>
  <c r="D25" i="6"/>
  <c r="D17" i="6"/>
  <c r="D23" i="6"/>
  <c r="D31" i="6"/>
  <c r="D22" i="6"/>
  <c r="D21" i="6"/>
  <c r="D19" i="6"/>
  <c r="D32" i="6"/>
  <c r="D27" i="6"/>
  <c r="D34" i="6"/>
  <c r="Q18" i="4" l="1"/>
  <c r="AK18" i="4"/>
  <c r="AP18" i="4"/>
  <c r="B18" i="4"/>
  <c r="L18" i="4"/>
  <c r="C25" i="4"/>
  <c r="D215" i="4"/>
  <c r="BT18" i="4"/>
  <c r="BO18" i="4"/>
  <c r="AF18" i="4"/>
  <c r="CN18" i="4"/>
  <c r="BQ3" i="5"/>
  <c r="BO19" i="4" s="1"/>
  <c r="BR3" i="5"/>
  <c r="AU18" i="4"/>
  <c r="CS18" i="4"/>
  <c r="AA18" i="4"/>
  <c r="BE18" i="4"/>
  <c r="V18" i="4"/>
  <c r="BY18" i="4"/>
  <c r="G18" i="4"/>
  <c r="AZ18" i="4"/>
  <c r="CD18" i="4"/>
  <c r="CI18" i="4"/>
  <c r="D140" i="4"/>
  <c r="D80" i="4"/>
  <c r="D185" i="4"/>
  <c r="D110" i="4"/>
  <c r="D112" i="4" s="1"/>
  <c r="D202" i="4"/>
  <c r="D127" i="4"/>
  <c r="D157" i="4"/>
  <c r="C187" i="4"/>
  <c r="D69" i="4"/>
  <c r="C82" i="4"/>
  <c r="C157" i="4"/>
  <c r="D204" i="4"/>
  <c r="D217" i="4" s="1"/>
  <c r="C217" i="4"/>
  <c r="C202" i="4"/>
  <c r="C127" i="4"/>
  <c r="D129" i="4"/>
  <c r="C142" i="4"/>
  <c r="C112" i="4"/>
  <c r="D174" i="4"/>
  <c r="C97" i="4"/>
  <c r="D95" i="4"/>
  <c r="D97" i="4" s="1"/>
  <c r="B19" i="4" l="1"/>
  <c r="B220" i="4" s="1"/>
  <c r="BE19" i="4"/>
  <c r="AF19" i="4"/>
  <c r="CI19" i="4"/>
  <c r="CS19" i="4"/>
  <c r="AU19" i="4"/>
  <c r="CD19" i="4"/>
  <c r="AZ19" i="4"/>
  <c r="Q19" i="4"/>
  <c r="AA19" i="4"/>
  <c r="G19" i="4"/>
  <c r="CN19" i="4"/>
  <c r="BT19" i="4"/>
  <c r="V19" i="4"/>
  <c r="AK19" i="4"/>
  <c r="AP19" i="4"/>
  <c r="L19" i="4"/>
  <c r="BY19" i="4"/>
  <c r="BJ19" i="4"/>
  <c r="C220" i="4"/>
  <c r="C233" i="4" s="1"/>
  <c r="B233" i="4"/>
  <c r="B234" i="4" s="1"/>
  <c r="C16" i="6" s="1"/>
  <c r="C36" i="6" s="1"/>
  <c r="C44" i="6" s="1"/>
  <c r="D25" i="4"/>
  <c r="C26" i="4"/>
  <c r="D82" i="4"/>
  <c r="D142" i="4"/>
  <c r="D187" i="4"/>
  <c r="D220" i="4" l="1"/>
  <c r="D233" i="4" s="1"/>
  <c r="C11" i="7"/>
  <c r="C14" i="7" s="1"/>
  <c r="D26" i="4"/>
  <c r="C27" i="4"/>
  <c r="D27" i="4" l="1"/>
  <c r="C28" i="4"/>
  <c r="D28" i="4" l="1"/>
  <c r="C29" i="4"/>
  <c r="D29" i="4" l="1"/>
  <c r="C30" i="4"/>
  <c r="D30" i="4" l="1"/>
  <c r="C31" i="4"/>
  <c r="D31" i="4" l="1"/>
  <c r="C32" i="4"/>
  <c r="D32" i="4" l="1"/>
  <c r="C33" i="4"/>
  <c r="D33" i="4" l="1"/>
  <c r="C34" i="4"/>
  <c r="D34" i="4" l="1"/>
  <c r="C35" i="4"/>
  <c r="C36" i="4" l="1"/>
  <c r="C39" i="4"/>
  <c r="D35" i="4"/>
  <c r="C40" i="4" l="1"/>
  <c r="D39" i="4"/>
  <c r="D36" i="4"/>
  <c r="D37" i="4" s="1"/>
  <c r="C37" i="4"/>
  <c r="D40" i="4" l="1"/>
  <c r="C41" i="4"/>
  <c r="D41" i="4" l="1"/>
  <c r="C42" i="4"/>
  <c r="D42" i="4" l="1"/>
  <c r="C43" i="4"/>
  <c r="D43" i="4" l="1"/>
  <c r="C44" i="4"/>
  <c r="D44" i="4" l="1"/>
  <c r="C45" i="4"/>
  <c r="D45" i="4" l="1"/>
  <c r="C46" i="4"/>
  <c r="D46" i="4" l="1"/>
  <c r="C47" i="4"/>
  <c r="D47" i="4" l="1"/>
  <c r="C48" i="4"/>
  <c r="D48" i="4" l="1"/>
  <c r="C49" i="4"/>
  <c r="D49" i="4" l="1"/>
  <c r="C50" i="4"/>
  <c r="C51" i="4" l="1"/>
  <c r="C54" i="4"/>
  <c r="D50" i="4"/>
  <c r="C55" i="4" l="1"/>
  <c r="D54" i="4"/>
  <c r="D51" i="4"/>
  <c r="D52" i="4" s="1"/>
  <c r="C52" i="4"/>
  <c r="C234" i="4" s="1"/>
  <c r="C12" i="7" l="1"/>
  <c r="C15" i="7" s="1"/>
  <c r="D16" i="6"/>
  <c r="D36" i="6" s="1"/>
  <c r="D44" i="6" s="1"/>
  <c r="D55" i="4"/>
  <c r="C56" i="4"/>
  <c r="D56" i="4" l="1"/>
  <c r="C57" i="4"/>
  <c r="D57" i="4" l="1"/>
  <c r="C58" i="4"/>
  <c r="D58" i="4" l="1"/>
  <c r="C59" i="4"/>
  <c r="D59" i="4" l="1"/>
  <c r="C60" i="4"/>
  <c r="D60" i="4" l="1"/>
  <c r="C61" i="4"/>
  <c r="C62" i="4" l="1"/>
  <c r="D61" i="4"/>
  <c r="D62" i="4" l="1"/>
  <c r="C63" i="4"/>
  <c r="D63" i="4" l="1"/>
  <c r="C64" i="4"/>
  <c r="D64" i="4" l="1"/>
  <c r="C65" i="4"/>
  <c r="C66" i="4" l="1"/>
  <c r="D65" i="4"/>
  <c r="D66" i="4" l="1"/>
  <c r="D67" i="4" s="1"/>
  <c r="D234" i="4" s="1"/>
  <c r="C67" i="4"/>
</calcChain>
</file>

<file path=xl/sharedStrings.xml><?xml version="1.0" encoding="utf-8"?>
<sst xmlns="http://schemas.openxmlformats.org/spreadsheetml/2006/main" count="1947" uniqueCount="130">
  <si>
    <t>Prognose beruht auf</t>
  </si>
  <si>
    <t>???</t>
  </si>
  <si>
    <t>BVL</t>
  </si>
  <si>
    <t>E 13</t>
  </si>
  <si>
    <t>E 13-FwN</t>
  </si>
  <si>
    <t>Stellennummer</t>
  </si>
  <si>
    <t>Inhaber</t>
  </si>
  <si>
    <t>% der Besetzung</t>
  </si>
  <si>
    <t>Vertragsbeginn:</t>
  </si>
  <si>
    <t>Vertragsende:</t>
  </si>
  <si>
    <t>SAP</t>
  </si>
  <si>
    <t>Ø-Werte</t>
  </si>
  <si>
    <t>Endsumme:</t>
  </si>
  <si>
    <t xml:space="preserve">Erhaltene Mittel: </t>
  </si>
  <si>
    <t>Ausgaben für Personal:</t>
  </si>
  <si>
    <t>Inhaber:</t>
  </si>
  <si>
    <t>Schätzung:</t>
  </si>
  <si>
    <t>Reale Ausgaben:</t>
  </si>
  <si>
    <t>Summe:</t>
  </si>
  <si>
    <t>Ausgaben für Sachmittel:</t>
  </si>
  <si>
    <t>Verfügbare Mittel:</t>
  </si>
  <si>
    <t>Bemerkung</t>
  </si>
  <si>
    <t>1. Zahlung</t>
  </si>
  <si>
    <t>2. Zahlung</t>
  </si>
  <si>
    <t>Anfangsdatum:</t>
  </si>
  <si>
    <t>Enddatum:</t>
  </si>
  <si>
    <t>pro Jahr</t>
  </si>
  <si>
    <t>pro Monat</t>
  </si>
  <si>
    <t>pro Tag</t>
  </si>
  <si>
    <t>A 10</t>
  </si>
  <si>
    <t>A 11</t>
  </si>
  <si>
    <t>A 12</t>
  </si>
  <si>
    <t>A 14</t>
  </si>
  <si>
    <t>A 15</t>
  </si>
  <si>
    <t>A 9</t>
  </si>
  <si>
    <t>C 2</t>
  </si>
  <si>
    <t>C 3</t>
  </si>
  <si>
    <t>C 4</t>
  </si>
  <si>
    <t>E 10</t>
  </si>
  <si>
    <t>E 11</t>
  </si>
  <si>
    <t>E 12</t>
  </si>
  <si>
    <t>E 14</t>
  </si>
  <si>
    <t>E 15</t>
  </si>
  <si>
    <t>E 5</t>
  </si>
  <si>
    <t>E 6</t>
  </si>
  <si>
    <t>E 7</t>
  </si>
  <si>
    <t>E 8</t>
  </si>
  <si>
    <t>W 1</t>
  </si>
  <si>
    <t>W 2</t>
  </si>
  <si>
    <t>W 3</t>
  </si>
  <si>
    <t>Differenz:</t>
  </si>
  <si>
    <t>Posten:</t>
  </si>
  <si>
    <t>Kosten:</t>
  </si>
  <si>
    <t>Veranschlagte</t>
  </si>
  <si>
    <t>Personalmittel:</t>
  </si>
  <si>
    <t xml:space="preserve">Mögliche </t>
  </si>
  <si>
    <t>Sachmittel:</t>
  </si>
  <si>
    <t>Verausgabte</t>
  </si>
  <si>
    <t>Achtung!!! Ende der Liste Bitte wenden sie sich bei weiteren Eintragungen an den Bereich Controlling</t>
  </si>
  <si>
    <t>Anmerkungen:</t>
  </si>
  <si>
    <t>Hier bitte die bewilligten Mittel eintragen.</t>
  </si>
  <si>
    <r>
      <t xml:space="preserve">Der Planer gibt bei Verträgen mit einer Laufzeit von </t>
    </r>
    <r>
      <rPr>
        <b/>
        <sz val="10"/>
        <rFont val="Arial"/>
        <family val="2"/>
      </rPr>
      <t>unter einem Monat</t>
    </r>
    <r>
      <rPr>
        <sz val="10"/>
        <rFont val="Arial"/>
        <family val="2"/>
      </rPr>
      <t xml:space="preserve"> falsche Werte aus!!!!</t>
    </r>
  </si>
  <si>
    <t>Geben sie in dem Fall die gewünschten Daten im Format 2010-10-1 ein oder ändern sie die Datumserkennung.</t>
  </si>
  <si>
    <t>Sollte eine normale Datumseingabe nicht erkannt werden, hat ihr Rechner eine englische Datumserkennung aktiviert!</t>
  </si>
  <si>
    <t>3. Zahlung</t>
  </si>
  <si>
    <t>4. Zahlung</t>
  </si>
  <si>
    <t>5. Zahlung</t>
  </si>
  <si>
    <t>Zwischensumme:</t>
  </si>
  <si>
    <t>-----------</t>
  </si>
  <si>
    <t>6. Zahlung</t>
  </si>
  <si>
    <t>7. Zahlung</t>
  </si>
  <si>
    <t>8. Zahlung</t>
  </si>
  <si>
    <t>Zwischensummen 2019</t>
  </si>
  <si>
    <t>Zwischensummen 2020</t>
  </si>
  <si>
    <t>2019 - Weihnachtsgeld:</t>
  </si>
  <si>
    <t>2020 - Weihnachtsgeld:</t>
  </si>
  <si>
    <t>Tagessatz 2020</t>
  </si>
  <si>
    <t>Tagessatz 2019</t>
  </si>
  <si>
    <t>x</t>
  </si>
  <si>
    <t>A 13 A.Z.</t>
  </si>
  <si>
    <t>A 13 G.D.</t>
  </si>
  <si>
    <t>A 13 H.D.</t>
  </si>
  <si>
    <t>Tagessatz 2021</t>
  </si>
  <si>
    <t>Tagessatz 2022</t>
  </si>
  <si>
    <t>Tagessatz 2023</t>
  </si>
  <si>
    <t>Tagessatz 2024</t>
  </si>
  <si>
    <t>Tagessatz 2025</t>
  </si>
  <si>
    <t>Tagessatz 2026</t>
  </si>
  <si>
    <t>Tagessatz 2027</t>
  </si>
  <si>
    <t>Tagessatz 2028</t>
  </si>
  <si>
    <t>2021 - Weihnachtsgeld:</t>
  </si>
  <si>
    <t>2022 - Weihnachtsgeld:</t>
  </si>
  <si>
    <t>2023 - Weihnachtsgeld:</t>
  </si>
  <si>
    <t>2024 - Weihnachtsgeld:</t>
  </si>
  <si>
    <t>Zwischensummen 2021</t>
  </si>
  <si>
    <t>Zwischensummen 2022</t>
  </si>
  <si>
    <t>Zwischensummen 2023</t>
  </si>
  <si>
    <t>Zwischensummen 2024</t>
  </si>
  <si>
    <t>Zwischensummen 2025</t>
  </si>
  <si>
    <t>Zwischensummen 2026</t>
  </si>
  <si>
    <t>Zwischensummen 2027</t>
  </si>
  <si>
    <t>Zwischensummen 2028</t>
  </si>
  <si>
    <t>2025 - Weihnachtsgeld:</t>
  </si>
  <si>
    <t>2026 - Weihnachtsgeld:</t>
  </si>
  <si>
    <t>2027 - Weihnachtsgeld:</t>
  </si>
  <si>
    <t>2028 - Weihnachtsgeld:</t>
  </si>
  <si>
    <t>E 3</t>
  </si>
  <si>
    <t>E 4</t>
  </si>
  <si>
    <t>1. Zahlung 2021</t>
  </si>
  <si>
    <t>2. Zahlung 2022</t>
  </si>
  <si>
    <t>3. Zahlung 2023</t>
  </si>
  <si>
    <t>4. Zahlung 2024</t>
  </si>
  <si>
    <t>5. Zahlung 2025</t>
  </si>
  <si>
    <t>6. Zahlung 2026</t>
  </si>
  <si>
    <t>7. Zahlung 2027</t>
  </si>
  <si>
    <t>8. Zahlung 2028</t>
  </si>
  <si>
    <t>2029 - Weihnachtsgeld:</t>
  </si>
  <si>
    <t>2030 - Weihnachtsgeld:</t>
  </si>
  <si>
    <t>2031 - Weihnachtsgeld:</t>
  </si>
  <si>
    <t>2032 - Weihnachtsgeld:</t>
  </si>
  <si>
    <t>Zwischensummen 2029</t>
  </si>
  <si>
    <t>Zwischensummen 2030</t>
  </si>
  <si>
    <t>Zwischensummen 2031</t>
  </si>
  <si>
    <t>Zwischensummen 2032</t>
  </si>
  <si>
    <t>Tagessatz 2029</t>
  </si>
  <si>
    <t>Tagessatz 2030</t>
  </si>
  <si>
    <t>Tagessatz 2031</t>
  </si>
  <si>
    <t>Tagessatz 2032</t>
  </si>
  <si>
    <t>Zukunftsvertrag Studium &amp; Lehre - Calculator</t>
  </si>
  <si>
    <t>E 9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</si>
</sst>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€&quot;* #,##0.00_);_(&quot;€&quot;* \(#,##0.00\);_(&quot;€&quot;* &quot;-&quot;??_);_(@_)"/>
    <numFmt numFmtId="165" formatCode="_-* #,##0.00\ &quot;DM&quot;_-;\-* #,##0.00\ &quot;DM&quot;_-;_-* &quot;-&quot;??\ &quot;DM&quot;_-;_-@_-"/>
    <numFmt numFmtId="166" formatCode="#,##0.00\ &quot;€&quot;"/>
    <numFmt numFmtId="167" formatCode="[$-407]d/\ mmmm\ yyyy;@"/>
    <numFmt numFmtId="168" formatCode="[$-407]d/\ mmm/\ yyyy;@"/>
    <numFmt numFmtId="169" formatCode="yyyy\ \-\ mmmm"/>
    <numFmt numFmtId="170" formatCode="#,##0.00\ [$€-407];[Red]#,##0.00\ [$€-407]"/>
  </numFmts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3"/>
      <name val="Arial"/>
      <family val="2"/>
    </font>
    <font>
      <sz val="24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2"/>
      <color rgb="FF92D050"/>
      <name val="Arial"/>
      <family val="2"/>
    </font>
    <font>
      <sz val="10"/>
      <name val="Wingdings"/>
      <charset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rgb="FF000000"/>
      </patternFill>
    </fill>
  </fills>
  <borders count="2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0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1" applyNumberFormat="0" applyAlignment="0" applyProtection="0"/>
    <xf numFmtId="0" fontId="7" fillId="20" borderId="2" applyNumberFormat="0" applyAlignment="0" applyProtection="0"/>
    <xf numFmtId="0" fontId="8" fillId="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21" borderId="0" applyNumberFormat="0" applyBorder="0" applyAlignment="0" applyProtection="0"/>
    <xf numFmtId="0" fontId="3" fillId="22" borderId="4" applyNumberFormat="0" applyFont="0" applyAlignment="0" applyProtection="0"/>
    <xf numFmtId="0" fontId="13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165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23" borderId="9" applyNumberFormat="0" applyAlignment="0" applyProtection="0"/>
  </cellStyleXfs>
  <cellXfs count="102">
    <xf numFmtId="0" fontId="0" fillId="0" borderId="0" xfId="0"/>
    <xf numFmtId="0" fontId="0" fillId="0" borderId="0" xfId="0" applyBorder="1"/>
    <xf numFmtId="0" fontId="0" fillId="24" borderId="0" xfId="0" applyFill="1" applyBorder="1"/>
    <xf numFmtId="0" fontId="0" fillId="24" borderId="10" xfId="0" applyFill="1" applyBorder="1"/>
    <xf numFmtId="166" fontId="0" fillId="24" borderId="11" xfId="0" applyNumberFormat="1" applyFill="1" applyBorder="1"/>
    <xf numFmtId="0" fontId="0" fillId="24" borderId="0" xfId="0" applyFill="1" applyAlignment="1">
      <alignment horizontal="center"/>
    </xf>
    <xf numFmtId="49" fontId="2" fillId="0" borderId="0" xfId="0" applyNumberFormat="1" applyFont="1" applyBorder="1" applyAlignment="1">
      <alignment horizontal="left"/>
    </xf>
    <xf numFmtId="0" fontId="2" fillId="0" borderId="0" xfId="0" applyFont="1"/>
    <xf numFmtId="0" fontId="22" fillId="0" borderId="0" xfId="0" applyFont="1"/>
    <xf numFmtId="167" fontId="0" fillId="0" borderId="0" xfId="0" applyNumberFormat="1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24" borderId="11" xfId="0" applyFont="1" applyFill="1" applyBorder="1"/>
    <xf numFmtId="0" fontId="0" fillId="0" borderId="0" xfId="0" applyFill="1"/>
    <xf numFmtId="0" fontId="2" fillId="0" borderId="0" xfId="0" applyFont="1" applyFill="1" applyBorder="1" applyAlignment="1">
      <alignment horizontal="center"/>
    </xf>
    <xf numFmtId="169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166" fontId="0" fillId="0" borderId="0" xfId="0" applyNumberFormat="1" applyFill="1" applyBorder="1" applyAlignment="1"/>
    <xf numFmtId="166" fontId="2" fillId="0" borderId="0" xfId="0" applyNumberFormat="1" applyFont="1" applyFill="1" applyBorder="1" applyAlignment="1">
      <alignment horizontal="right"/>
    </xf>
    <xf numFmtId="166" fontId="0" fillId="0" borderId="0" xfId="0" applyNumberFormat="1" applyFill="1" applyBorder="1"/>
    <xf numFmtId="166" fontId="0" fillId="27" borderId="0" xfId="0" applyNumberFormat="1" applyFill="1" applyAlignment="1">
      <alignment horizontal="center"/>
    </xf>
    <xf numFmtId="0" fontId="2" fillId="24" borderId="12" xfId="0" applyFont="1" applyFill="1" applyBorder="1" applyAlignment="1">
      <alignment horizontal="center"/>
    </xf>
    <xf numFmtId="0" fontId="2" fillId="24" borderId="13" xfId="0" applyFont="1" applyFill="1" applyBorder="1" applyAlignment="1">
      <alignment horizontal="center"/>
    </xf>
    <xf numFmtId="0" fontId="3" fillId="0" borderId="12" xfId="0" applyFont="1" applyBorder="1"/>
    <xf numFmtId="0" fontId="0" fillId="0" borderId="12" xfId="0" applyBorder="1"/>
    <xf numFmtId="166" fontId="0" fillId="0" borderId="12" xfId="0" applyNumberFormat="1" applyBorder="1"/>
    <xf numFmtId="166" fontId="2" fillId="27" borderId="0" xfId="0" applyNumberFormat="1" applyFont="1" applyFill="1" applyAlignment="1">
      <alignment horizontal="right"/>
    </xf>
    <xf numFmtId="166" fontId="2" fillId="27" borderId="16" xfId="0" applyNumberFormat="1" applyFont="1" applyFill="1" applyBorder="1" applyAlignment="1">
      <alignment horizontal="right"/>
    </xf>
    <xf numFmtId="166" fontId="3" fillId="27" borderId="0" xfId="0" applyNumberFormat="1" applyFont="1" applyFill="1" applyAlignment="1">
      <alignment horizontal="right"/>
    </xf>
    <xf numFmtId="166" fontId="3" fillId="0" borderId="0" xfId="0" applyNumberFormat="1" applyFont="1" applyFill="1" applyAlignment="1">
      <alignment horizontal="right"/>
    </xf>
    <xf numFmtId="166" fontId="0" fillId="28" borderId="15" xfId="0" applyNumberFormat="1" applyFill="1" applyBorder="1"/>
    <xf numFmtId="0" fontId="2" fillId="0" borderId="17" xfId="0" applyFont="1" applyBorder="1" applyAlignment="1">
      <alignment horizontal="right"/>
    </xf>
    <xf numFmtId="169" fontId="3" fillId="0" borderId="0" xfId="0" applyNumberFormat="1" applyFont="1" applyBorder="1" applyAlignment="1">
      <alignment horizontal="left"/>
    </xf>
    <xf numFmtId="49" fontId="2" fillId="0" borderId="16" xfId="0" applyNumberFormat="1" applyFont="1" applyBorder="1" applyAlignment="1">
      <alignment horizontal="left"/>
    </xf>
    <xf numFmtId="0" fontId="0" fillId="29" borderId="0" xfId="0" applyFill="1"/>
    <xf numFmtId="14" fontId="0" fillId="29" borderId="0" xfId="0" applyNumberFormat="1" applyFill="1"/>
    <xf numFmtId="166" fontId="2" fillId="0" borderId="0" xfId="0" applyNumberFormat="1" applyFont="1" applyFill="1" applyAlignment="1">
      <alignment horizontal="right"/>
    </xf>
    <xf numFmtId="0" fontId="0" fillId="0" borderId="0" xfId="0" applyFill="1" applyBorder="1"/>
    <xf numFmtId="166" fontId="0" fillId="28" borderId="0" xfId="0" applyNumberFormat="1" applyFill="1" applyBorder="1" applyAlignment="1">
      <alignment horizontal="center"/>
    </xf>
    <xf numFmtId="0" fontId="22" fillId="0" borderId="16" xfId="0" applyFont="1" applyBorder="1"/>
    <xf numFmtId="166" fontId="23" fillId="0" borderId="0" xfId="0" applyNumberFormat="1" applyFont="1" applyFill="1" applyBorder="1" applyAlignment="1">
      <alignment horizontal="right"/>
    </xf>
    <xf numFmtId="166" fontId="23" fillId="0" borderId="12" xfId="0" applyNumberFormat="1" applyFont="1" applyFill="1" applyBorder="1" applyAlignment="1">
      <alignment horizontal="right"/>
    </xf>
    <xf numFmtId="0" fontId="22" fillId="0" borderId="0" xfId="0" applyFont="1" applyBorder="1"/>
    <xf numFmtId="166" fontId="0" fillId="27" borderId="0" xfId="0" applyNumberFormat="1" applyFill="1" applyBorder="1" applyAlignment="1">
      <alignment horizontal="center"/>
    </xf>
    <xf numFmtId="0" fontId="0" fillId="0" borderId="16" xfId="0" applyBorder="1"/>
    <xf numFmtId="166" fontId="2" fillId="0" borderId="13" xfId="0" applyNumberFormat="1" applyFont="1" applyFill="1" applyBorder="1" applyAlignment="1">
      <alignment horizontal="right"/>
    </xf>
    <xf numFmtId="164" fontId="0" fillId="0" borderId="0" xfId="0" applyNumberFormat="1"/>
    <xf numFmtId="0" fontId="2" fillId="30" borderId="0" xfId="0" applyFont="1" applyFill="1"/>
    <xf numFmtId="0" fontId="0" fillId="30" borderId="0" xfId="0" applyFill="1"/>
    <xf numFmtId="166" fontId="2" fillId="0" borderId="20" xfId="0" applyNumberFormat="1" applyFont="1" applyBorder="1"/>
    <xf numFmtId="0" fontId="3" fillId="24" borderId="0" xfId="0" applyFont="1" applyFill="1" applyBorder="1"/>
    <xf numFmtId="166" fontId="2" fillId="27" borderId="21" xfId="0" applyNumberFormat="1" applyFont="1" applyFill="1" applyBorder="1" applyAlignment="1">
      <alignment horizontal="right"/>
    </xf>
    <xf numFmtId="0" fontId="25" fillId="26" borderId="0" xfId="0" applyFont="1" applyFill="1"/>
    <xf numFmtId="166" fontId="0" fillId="28" borderId="22" xfId="0" applyNumberFormat="1" applyFill="1" applyBorder="1"/>
    <xf numFmtId="166" fontId="0" fillId="0" borderId="15" xfId="0" applyNumberFormat="1" applyFill="1" applyBorder="1"/>
    <xf numFmtId="1" fontId="0" fillId="24" borderId="0" xfId="0" applyNumberFormat="1" applyFill="1" applyAlignment="1">
      <alignment horizontal="center"/>
    </xf>
    <xf numFmtId="0" fontId="0" fillId="0" borderId="0" xfId="0" applyNumberFormat="1"/>
    <xf numFmtId="0" fontId="0" fillId="0" borderId="0" xfId="0" applyNumberFormat="1" applyFill="1" applyBorder="1"/>
    <xf numFmtId="0" fontId="21" fillId="0" borderId="0" xfId="0" applyNumberFormat="1" applyFont="1" applyFill="1" applyBorder="1"/>
    <xf numFmtId="166" fontId="2" fillId="0" borderId="13" xfId="0" applyNumberFormat="1" applyFont="1" applyBorder="1"/>
    <xf numFmtId="0" fontId="0" fillId="0" borderId="14" xfId="0" applyBorder="1"/>
    <xf numFmtId="170" fontId="3" fillId="24" borderId="0" xfId="47" applyNumberFormat="1" applyFont="1" applyFill="1" applyBorder="1" applyAlignment="1" applyProtection="1">
      <alignment horizontal="center"/>
      <protection locked="0"/>
    </xf>
    <xf numFmtId="166" fontId="3" fillId="27" borderId="0" xfId="0" applyNumberFormat="1" applyFont="1" applyFill="1" applyAlignment="1" applyProtection="1">
      <alignment horizontal="right"/>
      <protection locked="0"/>
    </xf>
    <xf numFmtId="166" fontId="3" fillId="27" borderId="0" xfId="0" applyNumberFormat="1" applyFont="1" applyFill="1" applyBorder="1" applyAlignment="1" applyProtection="1">
      <alignment horizontal="right"/>
      <protection locked="0"/>
    </xf>
    <xf numFmtId="166" fontId="0" fillId="0" borderId="0" xfId="0" applyNumberFormat="1"/>
    <xf numFmtId="0" fontId="1" fillId="0" borderId="0" xfId="0" applyFont="1"/>
    <xf numFmtId="166" fontId="28" fillId="0" borderId="0" xfId="0" applyNumberFormat="1" applyFont="1" applyFill="1" applyBorder="1" applyAlignment="1">
      <alignment horizontal="center"/>
    </xf>
    <xf numFmtId="0" fontId="1" fillId="24" borderId="11" xfId="0" applyFont="1" applyFill="1" applyBorder="1"/>
    <xf numFmtId="166" fontId="0" fillId="31" borderId="11" xfId="0" applyNumberFormat="1" applyFont="1" applyFill="1" applyBorder="1"/>
    <xf numFmtId="0" fontId="1" fillId="24" borderId="0" xfId="0" applyFont="1" applyFill="1" applyBorder="1"/>
    <xf numFmtId="49" fontId="1" fillId="0" borderId="0" xfId="0" applyNumberFormat="1" applyFont="1" applyBorder="1" applyAlignment="1">
      <alignment horizontal="left"/>
    </xf>
    <xf numFmtId="170" fontId="0" fillId="28" borderId="18" xfId="0" applyNumberFormat="1" applyFill="1" applyBorder="1" applyAlignment="1">
      <alignment horizontal="center"/>
    </xf>
    <xf numFmtId="170" fontId="0" fillId="0" borderId="0" xfId="0" applyNumberFormat="1"/>
    <xf numFmtId="170" fontId="0" fillId="28" borderId="15" xfId="0" applyNumberFormat="1" applyFill="1" applyBorder="1"/>
    <xf numFmtId="170" fontId="0" fillId="28" borderId="15" xfId="0" quotePrefix="1" applyNumberFormat="1" applyFill="1" applyBorder="1" applyAlignment="1">
      <alignment horizontal="right"/>
    </xf>
    <xf numFmtId="170" fontId="2" fillId="28" borderId="19" xfId="0" applyNumberFormat="1" applyFont="1" applyFill="1" applyBorder="1"/>
    <xf numFmtId="170" fontId="2" fillId="0" borderId="15" xfId="0" applyNumberFormat="1" applyFont="1" applyFill="1" applyBorder="1"/>
    <xf numFmtId="166" fontId="0" fillId="0" borderId="0" xfId="0" applyNumberFormat="1" applyBorder="1" applyAlignment="1">
      <alignment horizontal="right"/>
    </xf>
    <xf numFmtId="0" fontId="3" fillId="0" borderId="0" xfId="0" applyNumberFormat="1" applyFont="1"/>
    <xf numFmtId="167" fontId="3" fillId="0" borderId="16" xfId="0" applyNumberFormat="1" applyFont="1" applyBorder="1"/>
    <xf numFmtId="0" fontId="3" fillId="0" borderId="16" xfId="0" applyFont="1" applyBorder="1"/>
    <xf numFmtId="0" fontId="1" fillId="0" borderId="0" xfId="0" applyNumberFormat="1" applyFont="1"/>
    <xf numFmtId="166" fontId="0" fillId="31" borderId="11" xfId="0" applyNumberFormat="1" applyFill="1" applyBorder="1"/>
    <xf numFmtId="0" fontId="1" fillId="0" borderId="0" xfId="0" applyFont="1" applyFill="1" applyBorder="1"/>
    <xf numFmtId="166" fontId="0" fillId="0" borderId="0" xfId="0" applyNumberFormat="1" applyFont="1" applyFill="1" applyBorder="1"/>
    <xf numFmtId="166" fontId="0" fillId="0" borderId="0" xfId="0" applyNumberFormat="1" applyFill="1"/>
    <xf numFmtId="0" fontId="24" fillId="25" borderId="0" xfId="0" applyFont="1" applyFill="1" applyAlignment="1">
      <alignment horizontal="center"/>
    </xf>
    <xf numFmtId="166" fontId="27" fillId="25" borderId="0" xfId="0" applyNumberFormat="1" applyFont="1" applyFill="1" applyAlignment="1">
      <alignment horizontal="right"/>
    </xf>
    <xf numFmtId="166" fontId="26" fillId="25" borderId="0" xfId="0" applyNumberFormat="1" applyFont="1" applyFill="1" applyAlignment="1" applyProtection="1">
      <alignment horizontal="right"/>
      <protection locked="0"/>
    </xf>
    <xf numFmtId="0" fontId="0" fillId="24" borderId="10" xfId="0" applyFill="1" applyBorder="1" applyAlignment="1" applyProtection="1">
      <alignment horizontal="center"/>
      <protection locked="0"/>
    </xf>
    <xf numFmtId="0" fontId="2" fillId="24" borderId="0" xfId="0" applyFont="1" applyFill="1" applyBorder="1" applyAlignment="1" applyProtection="1">
      <alignment horizontal="center"/>
      <protection locked="0"/>
    </xf>
    <xf numFmtId="168" fontId="3" fillId="24" borderId="0" xfId="0" applyNumberFormat="1" applyFont="1" applyFill="1" applyBorder="1" applyAlignment="1" applyProtection="1">
      <alignment horizontal="center"/>
      <protection locked="0"/>
    </xf>
    <xf numFmtId="0" fontId="1" fillId="24" borderId="0" xfId="0" applyFont="1" applyFill="1" applyBorder="1" applyAlignment="1" applyProtection="1">
      <alignment horizontal="center"/>
      <protection locked="0"/>
    </xf>
    <xf numFmtId="0" fontId="3" fillId="24" borderId="0" xfId="0" applyFont="1" applyFill="1" applyBorder="1" applyAlignment="1" applyProtection="1">
      <alignment horizontal="center"/>
      <protection locked="0"/>
    </xf>
    <xf numFmtId="166" fontId="0" fillId="0" borderId="0" xfId="0" applyNumberFormat="1" applyBorder="1" applyAlignment="1">
      <alignment horizontal="right"/>
    </xf>
    <xf numFmtId="166" fontId="0" fillId="0" borderId="12" xfId="0" applyNumberFormat="1" applyBorder="1" applyAlignment="1">
      <alignment horizontal="right"/>
    </xf>
    <xf numFmtId="166" fontId="26" fillId="25" borderId="0" xfId="0" applyNumberFormat="1" applyFont="1" applyFill="1" applyBorder="1" applyAlignment="1">
      <alignment horizontal="right"/>
    </xf>
    <xf numFmtId="166" fontId="26" fillId="25" borderId="12" xfId="0" applyNumberFormat="1" applyFont="1" applyFill="1" applyBorder="1" applyAlignment="1">
      <alignment horizontal="right"/>
    </xf>
    <xf numFmtId="166" fontId="27" fillId="25" borderId="0" xfId="0" applyNumberFormat="1" applyFont="1" applyFill="1" applyBorder="1" applyAlignment="1">
      <alignment horizontal="right"/>
    </xf>
    <xf numFmtId="166" fontId="27" fillId="25" borderId="12" xfId="0" applyNumberFormat="1" applyFont="1" applyFill="1" applyBorder="1" applyAlignment="1">
      <alignment horizontal="right"/>
    </xf>
  </cellXfs>
  <cellStyles count="50">
    <cellStyle name="20% - Akzent1" xfId="1" xr:uid="{00000000-0005-0000-0000-000000000000}"/>
    <cellStyle name="20% - Akzent2" xfId="2" xr:uid="{00000000-0005-0000-0000-000001000000}"/>
    <cellStyle name="20% - Akzent3" xfId="3" xr:uid="{00000000-0005-0000-0000-000002000000}"/>
    <cellStyle name="20% - Akzent4" xfId="4" xr:uid="{00000000-0005-0000-0000-000003000000}"/>
    <cellStyle name="20% - Akzent5" xfId="5" xr:uid="{00000000-0005-0000-0000-000004000000}"/>
    <cellStyle name="20% - Akzent6" xfId="6" xr:uid="{00000000-0005-0000-0000-000005000000}"/>
    <cellStyle name="40% - Akzent1" xfId="7" xr:uid="{00000000-0005-0000-0000-000006000000}"/>
    <cellStyle name="40% - Akzent2" xfId="8" xr:uid="{00000000-0005-0000-0000-000007000000}"/>
    <cellStyle name="40% - Akzent3" xfId="9" xr:uid="{00000000-0005-0000-0000-000008000000}"/>
    <cellStyle name="40% - Akzent4" xfId="10" xr:uid="{00000000-0005-0000-0000-000009000000}"/>
    <cellStyle name="40% - Akzent5" xfId="11" xr:uid="{00000000-0005-0000-0000-00000A000000}"/>
    <cellStyle name="40% - Akzent6" xfId="12" xr:uid="{00000000-0005-0000-0000-00000B000000}"/>
    <cellStyle name="60% - Akzent1" xfId="13" xr:uid="{00000000-0005-0000-0000-00000C000000}"/>
    <cellStyle name="60% - Akzent2" xfId="14" xr:uid="{00000000-0005-0000-0000-00000D000000}"/>
    <cellStyle name="60% - Akzent3" xfId="15" xr:uid="{00000000-0005-0000-0000-00000E000000}"/>
    <cellStyle name="60% - Akzent4" xfId="16" xr:uid="{00000000-0005-0000-0000-00000F000000}"/>
    <cellStyle name="60% - Akzent5" xfId="17" xr:uid="{00000000-0005-0000-0000-000010000000}"/>
    <cellStyle name="60% - Akzent6" xfId="18" xr:uid="{00000000-0005-0000-0000-000011000000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34" xr:uid="{00000000-0005-0000-0000-000022000000}"/>
    <cellStyle name="Standard 3" xfId="35" xr:uid="{00000000-0005-0000-0000-000023000000}"/>
    <cellStyle name="Standard 4" xfId="36" xr:uid="{00000000-0005-0000-0000-000024000000}"/>
    <cellStyle name="Standard 5" xfId="37" xr:uid="{00000000-0005-0000-0000-000025000000}"/>
    <cellStyle name="Standard 6" xfId="38" xr:uid="{00000000-0005-0000-0000-000026000000}"/>
    <cellStyle name="Standard 7" xfId="39" xr:uid="{00000000-0005-0000-0000-000027000000}"/>
    <cellStyle name="Standard 8" xfId="40" xr:uid="{00000000-0005-0000-0000-000028000000}"/>
    <cellStyle name="Überschrift" xfId="41" builtinId="15" customBuiltin="1"/>
    <cellStyle name="Überschrift 1" xfId="42" builtinId="16" customBuiltin="1"/>
    <cellStyle name="Überschrift 2" xfId="43" builtinId="17" customBuiltin="1"/>
    <cellStyle name="Überschrift 3" xfId="44" builtinId="18" customBuiltin="1"/>
    <cellStyle name="Überschrift 4" xfId="45" builtinId="19" customBuiltin="1"/>
    <cellStyle name="Verknüpfte Zelle" xfId="46" builtinId="24" customBuiltin="1"/>
    <cellStyle name="Währung" xfId="47" builtinId="4"/>
    <cellStyle name="Warnender Text" xfId="48" builtinId="11" customBuiltin="1"/>
    <cellStyle name="Zelle überprüfen" xfId="49" builtinId="23" customBuiltin="1"/>
  </cellStyles>
  <dxfs count="121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60614</xdr:colOff>
      <xdr:row>3</xdr:row>
      <xdr:rowOff>119062</xdr:rowOff>
    </xdr:from>
    <xdr:to>
      <xdr:col>4</xdr:col>
      <xdr:colOff>714376</xdr:colOff>
      <xdr:row>3</xdr:row>
      <xdr:rowOff>134216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4849091" y="820448"/>
          <a:ext cx="653762" cy="1515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</xdr:colOff>
      <xdr:row>3</xdr:row>
      <xdr:rowOff>119062</xdr:rowOff>
    </xdr:from>
    <xdr:to>
      <xdr:col>4</xdr:col>
      <xdr:colOff>714375</xdr:colOff>
      <xdr:row>8</xdr:row>
      <xdr:rowOff>114300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4849416" y="821531"/>
          <a:ext cx="657225" cy="19764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66675</xdr:colOff>
      <xdr:row>3</xdr:row>
      <xdr:rowOff>115598</xdr:rowOff>
    </xdr:from>
    <xdr:to>
      <xdr:col>4</xdr:col>
      <xdr:colOff>711778</xdr:colOff>
      <xdr:row>4</xdr:row>
      <xdr:rowOff>114300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4857750" y="820448"/>
          <a:ext cx="645103" cy="19872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47625</xdr:colOff>
      <xdr:row>3</xdr:row>
      <xdr:rowOff>115598</xdr:rowOff>
    </xdr:from>
    <xdr:to>
      <xdr:col>4</xdr:col>
      <xdr:colOff>720437</xdr:colOff>
      <xdr:row>5</xdr:row>
      <xdr:rowOff>152400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>
          <a:off x="4838700" y="820448"/>
          <a:ext cx="672812" cy="43685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66675</xdr:colOff>
      <xdr:row>3</xdr:row>
      <xdr:rowOff>115598</xdr:rowOff>
    </xdr:from>
    <xdr:to>
      <xdr:col>4</xdr:col>
      <xdr:colOff>701387</xdr:colOff>
      <xdr:row>6</xdr:row>
      <xdr:rowOff>133350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>
          <a:off x="4857750" y="820448"/>
          <a:ext cx="634712" cy="61782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</xdr:colOff>
      <xdr:row>3</xdr:row>
      <xdr:rowOff>115598</xdr:rowOff>
    </xdr:from>
    <xdr:to>
      <xdr:col>4</xdr:col>
      <xdr:colOff>720437</xdr:colOff>
      <xdr:row>7</xdr:row>
      <xdr:rowOff>123825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H="1">
          <a:off x="4848225" y="820448"/>
          <a:ext cx="663287" cy="80832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3</xdr:row>
      <xdr:rowOff>116681</xdr:rowOff>
    </xdr:from>
    <xdr:to>
      <xdr:col>4</xdr:col>
      <xdr:colOff>715567</xdr:colOff>
      <xdr:row>9</xdr:row>
      <xdr:rowOff>114300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H="1">
          <a:off x="4829175" y="821531"/>
          <a:ext cx="677467" cy="119776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47625</xdr:colOff>
      <xdr:row>3</xdr:row>
      <xdr:rowOff>116681</xdr:rowOff>
    </xdr:from>
    <xdr:to>
      <xdr:col>4</xdr:col>
      <xdr:colOff>695326</xdr:colOff>
      <xdr:row>10</xdr:row>
      <xdr:rowOff>104775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H="1">
          <a:off x="4838700" y="821531"/>
          <a:ext cx="647701" cy="138826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zoomScaleNormal="100" workbookViewId="0">
      <selection sqref="A1:F1"/>
    </sheetView>
  </sheetViews>
  <sheetFormatPr baseColWidth="10" defaultRowHeight="12.75" x14ac:dyDescent="0.2"/>
  <cols>
    <col min="1" max="1" width="24" customWidth="1"/>
    <col min="2" max="2" width="29.42578125" bestFit="1" customWidth="1"/>
    <col min="3" max="4" width="11.7109375" bestFit="1" customWidth="1"/>
  </cols>
  <sheetData>
    <row r="1" spans="1:6" ht="30" x14ac:dyDescent="0.4">
      <c r="A1" s="88" t="s">
        <v>128</v>
      </c>
      <c r="B1" s="88"/>
      <c r="C1" s="88"/>
      <c r="D1" s="88"/>
      <c r="E1" s="88"/>
      <c r="F1" s="88"/>
    </row>
    <row r="4" spans="1:6" ht="15.75" x14ac:dyDescent="0.25">
      <c r="A4" s="8" t="s">
        <v>13</v>
      </c>
      <c r="B4" s="67" t="s">
        <v>108</v>
      </c>
      <c r="C4" s="90">
        <v>0</v>
      </c>
      <c r="D4" s="90"/>
      <c r="F4" t="s">
        <v>60</v>
      </c>
    </row>
    <row r="5" spans="1:6" ht="15.75" x14ac:dyDescent="0.25">
      <c r="A5" s="8"/>
      <c r="B5" s="67" t="s">
        <v>109</v>
      </c>
      <c r="C5" s="90">
        <v>0</v>
      </c>
      <c r="D5" s="90"/>
    </row>
    <row r="6" spans="1:6" ht="15.75" x14ac:dyDescent="0.25">
      <c r="A6" s="8"/>
      <c r="B6" s="67" t="s">
        <v>110</v>
      </c>
      <c r="C6" s="90">
        <v>0</v>
      </c>
      <c r="D6" s="90"/>
    </row>
    <row r="7" spans="1:6" ht="15.75" x14ac:dyDescent="0.25">
      <c r="A7" s="8"/>
      <c r="B7" t="s">
        <v>111</v>
      </c>
      <c r="C7" s="90">
        <v>0</v>
      </c>
      <c r="D7" s="90"/>
    </row>
    <row r="8" spans="1:6" ht="15.75" x14ac:dyDescent="0.25">
      <c r="A8" s="8"/>
      <c r="B8" t="s">
        <v>112</v>
      </c>
      <c r="C8" s="90">
        <v>0</v>
      </c>
      <c r="D8" s="90"/>
    </row>
    <row r="9" spans="1:6" ht="15.75" x14ac:dyDescent="0.25">
      <c r="B9" t="s">
        <v>113</v>
      </c>
      <c r="C9" s="90">
        <v>0</v>
      </c>
      <c r="D9" s="90"/>
    </row>
    <row r="10" spans="1:6" ht="15.75" x14ac:dyDescent="0.25">
      <c r="B10" t="s">
        <v>114</v>
      </c>
      <c r="C10" s="90">
        <v>0</v>
      </c>
      <c r="D10" s="90"/>
    </row>
    <row r="11" spans="1:6" ht="15.75" x14ac:dyDescent="0.25">
      <c r="B11" t="s">
        <v>115</v>
      </c>
      <c r="C11" s="90">
        <v>0</v>
      </c>
      <c r="D11" s="90"/>
    </row>
    <row r="12" spans="1:6" ht="15.75" x14ac:dyDescent="0.25">
      <c r="B12" t="s">
        <v>67</v>
      </c>
      <c r="C12" s="89">
        <f>SUM(C4:D11)</f>
        <v>0</v>
      </c>
      <c r="D12" s="89"/>
    </row>
    <row r="14" spans="1:6" x14ac:dyDescent="0.2">
      <c r="A14" s="54" t="s">
        <v>14</v>
      </c>
    </row>
    <row r="15" spans="1:6" x14ac:dyDescent="0.2">
      <c r="A15" s="7" t="s">
        <v>5</v>
      </c>
      <c r="B15" s="7" t="s">
        <v>6</v>
      </c>
      <c r="C15" s="7" t="s">
        <v>16</v>
      </c>
      <c r="D15" s="7" t="s">
        <v>17</v>
      </c>
    </row>
    <row r="16" spans="1:6" x14ac:dyDescent="0.2">
      <c r="A16" s="57" t="str">
        <f>Personal!$B$1</f>
        <v>???</v>
      </c>
      <c r="B16" s="5" t="str">
        <f>Personal!$B$2</f>
        <v>???</v>
      </c>
      <c r="C16" s="32">
        <f>Personal!$B$234</f>
        <v>0</v>
      </c>
      <c r="D16" s="28">
        <f>Personal!$C$234</f>
        <v>0</v>
      </c>
    </row>
    <row r="17" spans="1:4" x14ac:dyDescent="0.2">
      <c r="A17" s="57" t="str">
        <f>Personal!$G$1</f>
        <v>???</v>
      </c>
      <c r="B17" s="5" t="str">
        <f>Personal!$G$2</f>
        <v>???</v>
      </c>
      <c r="C17" s="32">
        <f>Personal!$G$234</f>
        <v>0</v>
      </c>
      <c r="D17" s="28">
        <f>Personal!$H$234</f>
        <v>0</v>
      </c>
    </row>
    <row r="18" spans="1:4" x14ac:dyDescent="0.2">
      <c r="A18" s="57" t="str">
        <f>Personal!$L$1</f>
        <v>???</v>
      </c>
      <c r="B18" s="5" t="str">
        <f>Personal!$L$2</f>
        <v>???</v>
      </c>
      <c r="C18" s="32">
        <f>Personal!$L$234</f>
        <v>0</v>
      </c>
      <c r="D18" s="28">
        <f>Personal!$M$234</f>
        <v>0</v>
      </c>
    </row>
    <row r="19" spans="1:4" x14ac:dyDescent="0.2">
      <c r="A19" s="57" t="str">
        <f>Personal!$Q$1</f>
        <v>???</v>
      </c>
      <c r="B19" s="5" t="str">
        <f>Personal!$Q$2</f>
        <v>???</v>
      </c>
      <c r="C19" s="32">
        <f>Personal!$Q$234</f>
        <v>0</v>
      </c>
      <c r="D19" s="28">
        <f>Personal!$R$234</f>
        <v>0</v>
      </c>
    </row>
    <row r="20" spans="1:4" x14ac:dyDescent="0.2">
      <c r="A20" s="57" t="str">
        <f>Personal!$V$1</f>
        <v>???</v>
      </c>
      <c r="B20" s="5" t="str">
        <f>Personal!$V$2</f>
        <v>???</v>
      </c>
      <c r="C20" s="32">
        <f>Personal!$V$234</f>
        <v>0</v>
      </c>
      <c r="D20" s="28">
        <f>Personal!$W$234</f>
        <v>0</v>
      </c>
    </row>
    <row r="21" spans="1:4" x14ac:dyDescent="0.2">
      <c r="A21" s="57" t="str">
        <f>Personal!$AA$1</f>
        <v>???</v>
      </c>
      <c r="B21" s="5" t="str">
        <f>Personal!$AA$2</f>
        <v>???</v>
      </c>
      <c r="C21" s="32">
        <f>Personal!$AA$234</f>
        <v>0</v>
      </c>
      <c r="D21" s="28">
        <f>Personal!$AB$234</f>
        <v>0</v>
      </c>
    </row>
    <row r="22" spans="1:4" x14ac:dyDescent="0.2">
      <c r="A22" s="57" t="str">
        <f>Personal!$AF$1</f>
        <v>???</v>
      </c>
      <c r="B22" s="5" t="str">
        <f>Personal!$AF$2</f>
        <v>???</v>
      </c>
      <c r="C22" s="32">
        <f>Personal!$AF$234</f>
        <v>0</v>
      </c>
      <c r="D22" s="28">
        <f>Personal!$AG$234</f>
        <v>0</v>
      </c>
    </row>
    <row r="23" spans="1:4" x14ac:dyDescent="0.2">
      <c r="A23" s="57" t="str">
        <f>Personal!$AK$1</f>
        <v>???</v>
      </c>
      <c r="B23" s="5" t="str">
        <f>Personal!$AK$2</f>
        <v>???</v>
      </c>
      <c r="C23" s="32">
        <f>Personal!$AK$234</f>
        <v>0</v>
      </c>
      <c r="D23" s="28">
        <f>Personal!$AL$234</f>
        <v>0</v>
      </c>
    </row>
    <row r="24" spans="1:4" x14ac:dyDescent="0.2">
      <c r="A24" s="57" t="str">
        <f>Personal!$AP$1</f>
        <v>???</v>
      </c>
      <c r="B24" s="5" t="str">
        <f>Personal!$AP$2</f>
        <v>???</v>
      </c>
      <c r="C24" s="32">
        <f>Personal!$AP$234</f>
        <v>0</v>
      </c>
      <c r="D24" s="28">
        <f>Personal!$AQ$234</f>
        <v>0</v>
      </c>
    </row>
    <row r="25" spans="1:4" x14ac:dyDescent="0.2">
      <c r="A25" s="57" t="str">
        <f>Personal!$AU$1</f>
        <v>???</v>
      </c>
      <c r="B25" s="5" t="str">
        <f>Personal!$AU$2</f>
        <v>???</v>
      </c>
      <c r="C25" s="32">
        <f>Personal!$AU$234</f>
        <v>0</v>
      </c>
      <c r="D25" s="28">
        <f>Personal!$AV$234</f>
        <v>0</v>
      </c>
    </row>
    <row r="26" spans="1:4" x14ac:dyDescent="0.2">
      <c r="A26" s="57" t="str">
        <f>Personal!$AZ$1</f>
        <v>???</v>
      </c>
      <c r="B26" s="57" t="str">
        <f>Personal!$AZ$2</f>
        <v>???</v>
      </c>
      <c r="C26" s="32">
        <f>Personal!$AZ$234</f>
        <v>0</v>
      </c>
      <c r="D26" s="28">
        <f>Personal!$BA$234</f>
        <v>0</v>
      </c>
    </row>
    <row r="27" spans="1:4" x14ac:dyDescent="0.2">
      <c r="A27" s="57" t="str">
        <f>Personal!$BE$1</f>
        <v>???</v>
      </c>
      <c r="B27" s="57" t="str">
        <f>Personal!$BE$2</f>
        <v>???</v>
      </c>
      <c r="C27" s="32">
        <f>Personal!$BE$234</f>
        <v>0</v>
      </c>
      <c r="D27" s="28">
        <f>Personal!$BF$234</f>
        <v>0</v>
      </c>
    </row>
    <row r="28" spans="1:4" x14ac:dyDescent="0.2">
      <c r="A28" s="57" t="str">
        <f>Personal!$BJ1</f>
        <v>???</v>
      </c>
      <c r="B28" s="57" t="str">
        <f>Personal!$BJ2</f>
        <v>???</v>
      </c>
      <c r="C28" s="32">
        <f>Personal!$BJ$234</f>
        <v>0</v>
      </c>
      <c r="D28" s="28">
        <f>Personal!$BK$234</f>
        <v>0</v>
      </c>
    </row>
    <row r="29" spans="1:4" x14ac:dyDescent="0.2">
      <c r="A29" s="57" t="str">
        <f>Personal!$BO$1</f>
        <v>???</v>
      </c>
      <c r="B29" s="57" t="str">
        <f>Personal!$BO$2</f>
        <v>???</v>
      </c>
      <c r="C29" s="32">
        <f>Personal!$BO$234</f>
        <v>0</v>
      </c>
      <c r="D29" s="28">
        <f>Personal!$BP$234</f>
        <v>0</v>
      </c>
    </row>
    <row r="30" spans="1:4" x14ac:dyDescent="0.2">
      <c r="A30" s="57" t="str">
        <f>Personal!$BT$1</f>
        <v>???</v>
      </c>
      <c r="B30" s="57" t="str">
        <f>Personal!$BT$2</f>
        <v>???</v>
      </c>
      <c r="C30" s="32">
        <f>Personal!$BT$234</f>
        <v>0</v>
      </c>
      <c r="D30" s="28">
        <f>Personal!$BU$234</f>
        <v>0</v>
      </c>
    </row>
    <row r="31" spans="1:4" x14ac:dyDescent="0.2">
      <c r="A31" s="57" t="str">
        <f>Personal!$BY$1</f>
        <v>???</v>
      </c>
      <c r="B31" s="57" t="str">
        <f>Personal!$BY$2</f>
        <v>???</v>
      </c>
      <c r="C31" s="32">
        <f>Personal!$BY$234</f>
        <v>0</v>
      </c>
      <c r="D31" s="28">
        <f>Personal!$BZ$234</f>
        <v>0</v>
      </c>
    </row>
    <row r="32" spans="1:4" x14ac:dyDescent="0.2">
      <c r="A32" s="57" t="str">
        <f>Personal!$CD$1</f>
        <v>???</v>
      </c>
      <c r="B32" s="57" t="str">
        <f>Personal!$CD$2</f>
        <v>???</v>
      </c>
      <c r="C32" s="32">
        <f>Personal!$CD$234</f>
        <v>0</v>
      </c>
      <c r="D32" s="28">
        <f>Personal!$CE$234</f>
        <v>0</v>
      </c>
    </row>
    <row r="33" spans="1:4" x14ac:dyDescent="0.2">
      <c r="A33" s="57" t="str">
        <f>Personal!$CI$1</f>
        <v>???</v>
      </c>
      <c r="B33" s="57" t="str">
        <f>Personal!$CI$2</f>
        <v>???</v>
      </c>
      <c r="C33" s="32">
        <f>Personal!$CI$234</f>
        <v>0</v>
      </c>
      <c r="D33" s="28">
        <f>Personal!$CJ$234</f>
        <v>0</v>
      </c>
    </row>
    <row r="34" spans="1:4" x14ac:dyDescent="0.2">
      <c r="A34" s="57" t="str">
        <f>Personal!$CN$1</f>
        <v>???</v>
      </c>
      <c r="B34" s="57" t="str">
        <f>Personal!$CN$2</f>
        <v>???</v>
      </c>
      <c r="C34" s="32">
        <f>Personal!$CN$234</f>
        <v>0</v>
      </c>
      <c r="D34" s="28">
        <f>Personal!$CO$234</f>
        <v>0</v>
      </c>
    </row>
    <row r="35" spans="1:4" x14ac:dyDescent="0.2">
      <c r="A35" s="57" t="str">
        <f>Personal!$CS$1</f>
        <v>???</v>
      </c>
      <c r="B35" s="57" t="str">
        <f>Personal!$CS$2</f>
        <v>???</v>
      </c>
      <c r="C35" s="32">
        <f>Personal!$CS$234</f>
        <v>0</v>
      </c>
      <c r="D35" s="28">
        <f>Personal!$CT$234</f>
        <v>0</v>
      </c>
    </row>
    <row r="36" spans="1:4" x14ac:dyDescent="0.2">
      <c r="A36" s="7" t="s">
        <v>18</v>
      </c>
      <c r="C36" s="55">
        <f>SUM(C16:C35)</f>
        <v>0</v>
      </c>
      <c r="D36" s="53">
        <f>SUM(D16:D35)</f>
        <v>0</v>
      </c>
    </row>
    <row r="37" spans="1:4" x14ac:dyDescent="0.2">
      <c r="C37" s="56"/>
    </row>
    <row r="38" spans="1:4" x14ac:dyDescent="0.2">
      <c r="A38" s="54" t="s">
        <v>19</v>
      </c>
      <c r="C38" s="56"/>
    </row>
    <row r="39" spans="1:4" x14ac:dyDescent="0.2">
      <c r="A39" s="7" t="s">
        <v>18</v>
      </c>
      <c r="C39" s="32">
        <f>D39</f>
        <v>0</v>
      </c>
      <c r="D39" s="28">
        <f>-Sachmittel!C17</f>
        <v>0</v>
      </c>
    </row>
    <row r="40" spans="1:4" x14ac:dyDescent="0.2">
      <c r="C40" s="21"/>
      <c r="D40" s="20"/>
    </row>
    <row r="41" spans="1:4" x14ac:dyDescent="0.2">
      <c r="C41" s="21"/>
      <c r="D41" s="20"/>
    </row>
    <row r="42" spans="1:4" x14ac:dyDescent="0.2">
      <c r="C42" s="21"/>
      <c r="D42" s="20"/>
    </row>
    <row r="43" spans="1:4" ht="13.5" thickBot="1" x14ac:dyDescent="0.25">
      <c r="A43" s="7"/>
      <c r="C43" s="21"/>
      <c r="D43" s="20"/>
    </row>
    <row r="44" spans="1:4" ht="16.5" thickBot="1" x14ac:dyDescent="0.3">
      <c r="A44" s="54" t="s">
        <v>20</v>
      </c>
      <c r="B44" s="8"/>
      <c r="C44" s="51">
        <f>C12-C36-C39</f>
        <v>0</v>
      </c>
      <c r="D44" s="51">
        <f>C12-D36-D39</f>
        <v>0</v>
      </c>
    </row>
    <row r="48" spans="1:4" x14ac:dyDescent="0.2">
      <c r="A48" s="10" t="s">
        <v>59</v>
      </c>
    </row>
    <row r="49" spans="1:1" x14ac:dyDescent="0.2">
      <c r="A49" s="10" t="s">
        <v>61</v>
      </c>
    </row>
    <row r="50" spans="1:1" x14ac:dyDescent="0.2">
      <c r="A50" s="10" t="s">
        <v>63</v>
      </c>
    </row>
    <row r="51" spans="1:1" x14ac:dyDescent="0.2">
      <c r="A51" s="10" t="s">
        <v>62</v>
      </c>
    </row>
  </sheetData>
  <mergeCells count="10">
    <mergeCell ref="A1:F1"/>
    <mergeCell ref="C12:D12"/>
    <mergeCell ref="C9:D9"/>
    <mergeCell ref="C4:D4"/>
    <mergeCell ref="C5:D5"/>
    <mergeCell ref="C6:D6"/>
    <mergeCell ref="C7:D7"/>
    <mergeCell ref="C8:D8"/>
    <mergeCell ref="C10:D10"/>
    <mergeCell ref="C11:D11"/>
  </mergeCells>
  <phoneticPr fontId="0" type="noConversion"/>
  <conditionalFormatting sqref="D44">
    <cfRule type="cellIs" dxfId="1212" priority="3" stopIfTrue="1" operator="lessThan">
      <formula>0</formula>
    </cfRule>
    <cfRule type="cellIs" dxfId="1211" priority="4" stopIfTrue="1" operator="greaterThan">
      <formula>0</formula>
    </cfRule>
  </conditionalFormatting>
  <conditionalFormatting sqref="C44">
    <cfRule type="cellIs" dxfId="1210" priority="1" stopIfTrue="1" operator="lessThan">
      <formula>0</formula>
    </cfRule>
    <cfRule type="cellIs" dxfId="1209" priority="2" stopIfTrue="1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V237"/>
  <sheetViews>
    <sheetView workbookViewId="0">
      <selection activeCell="B5" sqref="B5:C5"/>
    </sheetView>
  </sheetViews>
  <sheetFormatPr baseColWidth="10" defaultRowHeight="12.75" outlineLevelRow="1" outlineLevelCol="1" x14ac:dyDescent="0.2"/>
  <cols>
    <col min="1" max="1" width="22" customWidth="1"/>
    <col min="2" max="2" width="12.5703125" style="74" customWidth="1"/>
    <col min="3" max="4" width="12.5703125" customWidth="1"/>
    <col min="5" max="5" width="5.7109375" customWidth="1"/>
    <col min="6" max="6" width="22" customWidth="1" outlineLevel="1"/>
    <col min="7" max="7" width="12.5703125" style="74" customWidth="1" outlineLevel="1"/>
    <col min="8" max="9" width="12.5703125" customWidth="1" outlineLevel="1"/>
    <col min="10" max="10" width="5.7109375" customWidth="1"/>
    <col min="11" max="11" width="22" customWidth="1" outlineLevel="1"/>
    <col min="12" max="12" width="12.5703125" style="74" customWidth="1" outlineLevel="1"/>
    <col min="13" max="14" width="12.5703125" customWidth="1" outlineLevel="1"/>
    <col min="15" max="15" width="5.7109375" customWidth="1"/>
    <col min="16" max="16" width="22" customWidth="1" outlineLevel="1"/>
    <col min="17" max="17" width="12.5703125" style="74" customWidth="1" outlineLevel="1"/>
    <col min="18" max="19" width="12.5703125" customWidth="1" outlineLevel="1"/>
    <col min="20" max="20" width="5.7109375" customWidth="1"/>
    <col min="21" max="21" width="22" hidden="1" customWidth="1" outlineLevel="1"/>
    <col min="22" max="22" width="12.5703125" style="74" hidden="1" customWidth="1" outlineLevel="1"/>
    <col min="23" max="24" width="12.5703125" hidden="1" customWidth="1" outlineLevel="1"/>
    <col min="25" max="25" width="5.7109375" customWidth="1" collapsed="1"/>
    <col min="26" max="26" width="22" hidden="1" customWidth="1" outlineLevel="1"/>
    <col min="27" max="27" width="12.5703125" style="74" hidden="1" customWidth="1" outlineLevel="1"/>
    <col min="28" max="29" width="12.5703125" hidden="1" customWidth="1" outlineLevel="1"/>
    <col min="30" max="30" width="5.7109375" customWidth="1" collapsed="1"/>
    <col min="31" max="31" width="22" hidden="1" customWidth="1" outlineLevel="1"/>
    <col min="32" max="32" width="12.5703125" style="74" hidden="1" customWidth="1" outlineLevel="1"/>
    <col min="33" max="34" width="12.5703125" hidden="1" customWidth="1" outlineLevel="1"/>
    <col min="35" max="35" width="5.7109375" customWidth="1" collapsed="1"/>
    <col min="36" max="36" width="22" hidden="1" customWidth="1" outlineLevel="1"/>
    <col min="37" max="37" width="12.5703125" style="74" hidden="1" customWidth="1" outlineLevel="1"/>
    <col min="38" max="39" width="12.5703125" hidden="1" customWidth="1" outlineLevel="1"/>
    <col min="40" max="40" width="5.7109375" customWidth="1" collapsed="1"/>
    <col min="41" max="41" width="22" hidden="1" customWidth="1" outlineLevel="1"/>
    <col min="42" max="42" width="12.5703125" style="74" hidden="1" customWidth="1" outlineLevel="1"/>
    <col min="43" max="44" width="12.5703125" hidden="1" customWidth="1" outlineLevel="1"/>
    <col min="45" max="45" width="5.7109375" customWidth="1" collapsed="1"/>
    <col min="46" max="46" width="22" hidden="1" customWidth="1" outlineLevel="1"/>
    <col min="47" max="47" width="12.5703125" style="74" hidden="1" customWidth="1" outlineLevel="1"/>
    <col min="48" max="49" width="12.5703125" hidden="1" customWidth="1" outlineLevel="1"/>
    <col min="50" max="50" width="5.7109375" customWidth="1" collapsed="1"/>
    <col min="51" max="51" width="22" hidden="1" customWidth="1" outlineLevel="1"/>
    <col min="52" max="52" width="12.5703125" style="74" hidden="1" customWidth="1" outlineLevel="1"/>
    <col min="53" max="54" width="12.5703125" hidden="1" customWidth="1" outlineLevel="1"/>
    <col min="55" max="55" width="5.7109375" customWidth="1" collapsed="1"/>
    <col min="56" max="56" width="22" hidden="1" customWidth="1" outlineLevel="1"/>
    <col min="57" max="57" width="12.5703125" style="74" hidden="1" customWidth="1" outlineLevel="1"/>
    <col min="58" max="59" width="12.5703125" hidden="1" customWidth="1" outlineLevel="1"/>
    <col min="60" max="60" width="5.7109375" customWidth="1" collapsed="1"/>
    <col min="61" max="61" width="22" hidden="1" customWidth="1" outlineLevel="1"/>
    <col min="62" max="62" width="12.5703125" style="74" hidden="1" customWidth="1" outlineLevel="1"/>
    <col min="63" max="64" width="12.5703125" hidden="1" customWidth="1" outlineLevel="1"/>
    <col min="65" max="65" width="5.7109375" customWidth="1" collapsed="1"/>
    <col min="66" max="66" width="22" hidden="1" customWidth="1" outlineLevel="1"/>
    <col min="67" max="67" width="12.5703125" style="74" hidden="1" customWidth="1" outlineLevel="1"/>
    <col min="68" max="69" width="12.5703125" hidden="1" customWidth="1" outlineLevel="1"/>
    <col min="70" max="70" width="5.7109375" customWidth="1" collapsed="1"/>
    <col min="71" max="71" width="22" hidden="1" customWidth="1" outlineLevel="1"/>
    <col min="72" max="72" width="12.5703125" style="74" hidden="1" customWidth="1" outlineLevel="1"/>
    <col min="73" max="74" width="12.5703125" hidden="1" customWidth="1" outlineLevel="1"/>
    <col min="75" max="75" width="5.7109375" customWidth="1" collapsed="1"/>
    <col min="76" max="76" width="22" hidden="1" customWidth="1" outlineLevel="1"/>
    <col min="77" max="77" width="12.5703125" style="74" hidden="1" customWidth="1" outlineLevel="1"/>
    <col min="78" max="79" width="12.5703125" hidden="1" customWidth="1" outlineLevel="1"/>
    <col min="80" max="80" width="5.7109375" customWidth="1" collapsed="1"/>
    <col min="81" max="81" width="22" hidden="1" customWidth="1" outlineLevel="1"/>
    <col min="82" max="82" width="12.5703125" style="74" hidden="1" customWidth="1" outlineLevel="1"/>
    <col min="83" max="84" width="12.5703125" hidden="1" customWidth="1" outlineLevel="1"/>
    <col min="85" max="85" width="5.7109375" customWidth="1" collapsed="1"/>
    <col min="86" max="86" width="22" hidden="1" customWidth="1" outlineLevel="1"/>
    <col min="87" max="87" width="12.5703125" style="74" hidden="1" customWidth="1" outlineLevel="1"/>
    <col min="88" max="89" width="12.5703125" hidden="1" customWidth="1" outlineLevel="1"/>
    <col min="90" max="90" width="5.7109375" customWidth="1" collapsed="1"/>
    <col min="91" max="91" width="22" hidden="1" customWidth="1" outlineLevel="1"/>
    <col min="92" max="92" width="12.5703125" style="74" hidden="1" customWidth="1" outlineLevel="1"/>
    <col min="93" max="94" width="12.5703125" hidden="1" customWidth="1" outlineLevel="1"/>
    <col min="95" max="95" width="5.7109375" customWidth="1" collapsed="1"/>
    <col min="96" max="96" width="22" hidden="1" customWidth="1" outlineLevel="1"/>
    <col min="97" max="97" width="12.5703125" style="74" hidden="1" customWidth="1" outlineLevel="1"/>
    <col min="98" max="99" width="12.5703125" hidden="1" customWidth="1" outlineLevel="1"/>
    <col min="100" max="100" width="5.7109375" customWidth="1" collapsed="1"/>
  </cols>
  <sheetData>
    <row r="1" spans="1:100" x14ac:dyDescent="0.2">
      <c r="A1" s="2" t="s">
        <v>5</v>
      </c>
      <c r="B1" s="92" t="s">
        <v>1</v>
      </c>
      <c r="C1" s="92"/>
      <c r="D1" s="23"/>
      <c r="E1" s="15"/>
      <c r="F1" s="2" t="s">
        <v>5</v>
      </c>
      <c r="G1" s="92" t="s">
        <v>1</v>
      </c>
      <c r="H1" s="92"/>
      <c r="I1" s="23"/>
      <c r="J1" s="15"/>
      <c r="K1" s="2" t="s">
        <v>5</v>
      </c>
      <c r="L1" s="92" t="s">
        <v>1</v>
      </c>
      <c r="M1" s="92"/>
      <c r="N1" s="23"/>
      <c r="O1" s="15"/>
      <c r="P1" s="2" t="s">
        <v>5</v>
      </c>
      <c r="Q1" s="92" t="s">
        <v>1</v>
      </c>
      <c r="R1" s="92"/>
      <c r="S1" s="23"/>
      <c r="T1" s="15"/>
      <c r="U1" s="2" t="s">
        <v>5</v>
      </c>
      <c r="V1" s="92" t="s">
        <v>1</v>
      </c>
      <c r="W1" s="92"/>
      <c r="X1" s="23"/>
      <c r="Y1" s="15"/>
      <c r="Z1" s="2" t="s">
        <v>5</v>
      </c>
      <c r="AA1" s="92" t="s">
        <v>1</v>
      </c>
      <c r="AB1" s="92"/>
      <c r="AC1" s="23"/>
      <c r="AD1" s="15"/>
      <c r="AE1" s="2" t="s">
        <v>5</v>
      </c>
      <c r="AF1" s="92" t="s">
        <v>1</v>
      </c>
      <c r="AG1" s="92"/>
      <c r="AH1" s="23"/>
      <c r="AI1" s="15"/>
      <c r="AJ1" s="2" t="s">
        <v>5</v>
      </c>
      <c r="AK1" s="92" t="s">
        <v>1</v>
      </c>
      <c r="AL1" s="92"/>
      <c r="AM1" s="23"/>
      <c r="AN1" s="15"/>
      <c r="AO1" s="2" t="s">
        <v>5</v>
      </c>
      <c r="AP1" s="92" t="s">
        <v>1</v>
      </c>
      <c r="AQ1" s="92"/>
      <c r="AR1" s="23"/>
      <c r="AS1" s="15"/>
      <c r="AT1" s="2" t="s">
        <v>5</v>
      </c>
      <c r="AU1" s="92" t="s">
        <v>1</v>
      </c>
      <c r="AV1" s="92"/>
      <c r="AW1" s="23"/>
      <c r="AX1" s="15"/>
      <c r="AY1" s="2" t="s">
        <v>5</v>
      </c>
      <c r="AZ1" s="92" t="s">
        <v>1</v>
      </c>
      <c r="BA1" s="92"/>
      <c r="BB1" s="23"/>
      <c r="BC1" s="15"/>
      <c r="BD1" s="2" t="s">
        <v>5</v>
      </c>
      <c r="BE1" s="92" t="s">
        <v>1</v>
      </c>
      <c r="BF1" s="92"/>
      <c r="BG1" s="23"/>
      <c r="BH1" s="15"/>
      <c r="BI1" s="2" t="s">
        <v>5</v>
      </c>
      <c r="BJ1" s="92" t="s">
        <v>1</v>
      </c>
      <c r="BK1" s="92"/>
      <c r="BL1" s="23"/>
      <c r="BM1" s="15"/>
      <c r="BN1" s="2" t="s">
        <v>5</v>
      </c>
      <c r="BO1" s="92" t="s">
        <v>1</v>
      </c>
      <c r="BP1" s="92"/>
      <c r="BQ1" s="23"/>
      <c r="BR1" s="15"/>
      <c r="BS1" s="2" t="s">
        <v>5</v>
      </c>
      <c r="BT1" s="92" t="s">
        <v>1</v>
      </c>
      <c r="BU1" s="92"/>
      <c r="BV1" s="23"/>
      <c r="BW1" s="15"/>
      <c r="BX1" s="2" t="s">
        <v>5</v>
      </c>
      <c r="BY1" s="92" t="s">
        <v>1</v>
      </c>
      <c r="BZ1" s="92"/>
      <c r="CA1" s="23"/>
      <c r="CB1" s="15"/>
      <c r="CC1" s="2" t="s">
        <v>5</v>
      </c>
      <c r="CD1" s="92" t="s">
        <v>1</v>
      </c>
      <c r="CE1" s="92"/>
      <c r="CF1" s="23"/>
      <c r="CG1" s="15"/>
      <c r="CH1" s="2" t="s">
        <v>5</v>
      </c>
      <c r="CI1" s="92" t="s">
        <v>1</v>
      </c>
      <c r="CJ1" s="92"/>
      <c r="CK1" s="23"/>
      <c r="CL1" s="15"/>
      <c r="CM1" s="2" t="s">
        <v>5</v>
      </c>
      <c r="CN1" s="92" t="s">
        <v>1</v>
      </c>
      <c r="CO1" s="92"/>
      <c r="CP1" s="23"/>
      <c r="CQ1" s="15"/>
      <c r="CR1" s="2" t="s">
        <v>5</v>
      </c>
      <c r="CS1" s="92" t="s">
        <v>1</v>
      </c>
      <c r="CT1" s="92"/>
      <c r="CU1" s="23"/>
      <c r="CV1" s="15"/>
    </row>
    <row r="2" spans="1:100" x14ac:dyDescent="0.2">
      <c r="A2" s="2" t="s">
        <v>15</v>
      </c>
      <c r="B2" s="92" t="s">
        <v>1</v>
      </c>
      <c r="C2" s="92"/>
      <c r="D2" s="23"/>
      <c r="E2" s="15"/>
      <c r="F2" s="2" t="s">
        <v>15</v>
      </c>
      <c r="G2" s="92" t="s">
        <v>1</v>
      </c>
      <c r="H2" s="92"/>
      <c r="I2" s="23"/>
      <c r="J2" s="15"/>
      <c r="K2" s="2" t="s">
        <v>15</v>
      </c>
      <c r="L2" s="92" t="s">
        <v>1</v>
      </c>
      <c r="M2" s="92"/>
      <c r="N2" s="23"/>
      <c r="O2" s="15"/>
      <c r="P2" s="2" t="s">
        <v>15</v>
      </c>
      <c r="Q2" s="92" t="s">
        <v>1</v>
      </c>
      <c r="R2" s="92"/>
      <c r="S2" s="23"/>
      <c r="T2" s="15"/>
      <c r="U2" s="2" t="s">
        <v>15</v>
      </c>
      <c r="V2" s="92" t="s">
        <v>1</v>
      </c>
      <c r="W2" s="92"/>
      <c r="X2" s="23"/>
      <c r="Y2" s="15"/>
      <c r="Z2" s="2" t="s">
        <v>15</v>
      </c>
      <c r="AA2" s="92" t="s">
        <v>1</v>
      </c>
      <c r="AB2" s="92"/>
      <c r="AC2" s="23"/>
      <c r="AD2" s="15"/>
      <c r="AE2" s="2" t="s">
        <v>15</v>
      </c>
      <c r="AF2" s="92" t="s">
        <v>1</v>
      </c>
      <c r="AG2" s="92"/>
      <c r="AH2" s="23"/>
      <c r="AI2" s="15"/>
      <c r="AJ2" s="2" t="s">
        <v>15</v>
      </c>
      <c r="AK2" s="92" t="s">
        <v>1</v>
      </c>
      <c r="AL2" s="92"/>
      <c r="AM2" s="23"/>
      <c r="AN2" s="15"/>
      <c r="AO2" s="2" t="s">
        <v>15</v>
      </c>
      <c r="AP2" s="92" t="s">
        <v>1</v>
      </c>
      <c r="AQ2" s="92"/>
      <c r="AR2" s="23"/>
      <c r="AS2" s="15"/>
      <c r="AT2" s="2" t="s">
        <v>15</v>
      </c>
      <c r="AU2" s="92" t="s">
        <v>1</v>
      </c>
      <c r="AV2" s="92"/>
      <c r="AW2" s="23"/>
      <c r="AX2" s="15"/>
      <c r="AY2" s="2" t="s">
        <v>15</v>
      </c>
      <c r="AZ2" s="92" t="s">
        <v>1</v>
      </c>
      <c r="BA2" s="92"/>
      <c r="BB2" s="23"/>
      <c r="BC2" s="15"/>
      <c r="BD2" s="2" t="s">
        <v>15</v>
      </c>
      <c r="BE2" s="92" t="s">
        <v>1</v>
      </c>
      <c r="BF2" s="92"/>
      <c r="BG2" s="23"/>
      <c r="BH2" s="15"/>
      <c r="BI2" s="2" t="s">
        <v>15</v>
      </c>
      <c r="BJ2" s="92" t="s">
        <v>1</v>
      </c>
      <c r="BK2" s="92"/>
      <c r="BL2" s="23"/>
      <c r="BM2" s="15"/>
      <c r="BN2" s="2" t="s">
        <v>15</v>
      </c>
      <c r="BO2" s="92" t="s">
        <v>1</v>
      </c>
      <c r="BP2" s="92"/>
      <c r="BQ2" s="23"/>
      <c r="BR2" s="15"/>
      <c r="BS2" s="2" t="s">
        <v>15</v>
      </c>
      <c r="BT2" s="92" t="s">
        <v>1</v>
      </c>
      <c r="BU2" s="92"/>
      <c r="BV2" s="23"/>
      <c r="BW2" s="15"/>
      <c r="BX2" s="2" t="s">
        <v>15</v>
      </c>
      <c r="BY2" s="92" t="s">
        <v>1</v>
      </c>
      <c r="BZ2" s="92"/>
      <c r="CA2" s="23"/>
      <c r="CB2" s="15"/>
      <c r="CC2" s="2" t="s">
        <v>15</v>
      </c>
      <c r="CD2" s="92" t="s">
        <v>1</v>
      </c>
      <c r="CE2" s="92"/>
      <c r="CF2" s="23"/>
      <c r="CG2" s="15"/>
      <c r="CH2" s="2" t="s">
        <v>15</v>
      </c>
      <c r="CI2" s="92" t="s">
        <v>1</v>
      </c>
      <c r="CJ2" s="92"/>
      <c r="CK2" s="23"/>
      <c r="CL2" s="15"/>
      <c r="CM2" s="2" t="s">
        <v>15</v>
      </c>
      <c r="CN2" s="92" t="s">
        <v>1</v>
      </c>
      <c r="CO2" s="92"/>
      <c r="CP2" s="23"/>
      <c r="CQ2" s="15"/>
      <c r="CR2" s="2" t="s">
        <v>15</v>
      </c>
      <c r="CS2" s="92" t="s">
        <v>1</v>
      </c>
      <c r="CT2" s="92"/>
      <c r="CU2" s="23"/>
      <c r="CV2" s="15"/>
    </row>
    <row r="3" spans="1:100" x14ac:dyDescent="0.2">
      <c r="A3" s="2" t="s">
        <v>8</v>
      </c>
      <c r="B3" s="93"/>
      <c r="C3" s="93"/>
      <c r="D3" s="23"/>
      <c r="E3" s="16"/>
      <c r="F3" s="2" t="s">
        <v>8</v>
      </c>
      <c r="G3" s="93"/>
      <c r="H3" s="93"/>
      <c r="I3" s="23"/>
      <c r="J3" s="16"/>
      <c r="K3" s="2" t="s">
        <v>8</v>
      </c>
      <c r="L3" s="93"/>
      <c r="M3" s="93"/>
      <c r="N3" s="23"/>
      <c r="O3" s="16"/>
      <c r="P3" s="2" t="s">
        <v>8</v>
      </c>
      <c r="Q3" s="93"/>
      <c r="R3" s="93"/>
      <c r="S3" s="23"/>
      <c r="T3" s="16"/>
      <c r="U3" s="2" t="s">
        <v>8</v>
      </c>
      <c r="V3" s="93"/>
      <c r="W3" s="93"/>
      <c r="X3" s="23"/>
      <c r="Y3" s="16"/>
      <c r="Z3" s="2" t="s">
        <v>8</v>
      </c>
      <c r="AA3" s="93"/>
      <c r="AB3" s="93"/>
      <c r="AC3" s="23"/>
      <c r="AD3" s="16"/>
      <c r="AE3" s="2" t="s">
        <v>8</v>
      </c>
      <c r="AF3" s="93"/>
      <c r="AG3" s="93"/>
      <c r="AH3" s="23"/>
      <c r="AI3" s="16"/>
      <c r="AJ3" s="2" t="s">
        <v>8</v>
      </c>
      <c r="AK3" s="93"/>
      <c r="AL3" s="93"/>
      <c r="AM3" s="23"/>
      <c r="AN3" s="16"/>
      <c r="AO3" s="2" t="s">
        <v>8</v>
      </c>
      <c r="AP3" s="93"/>
      <c r="AQ3" s="93"/>
      <c r="AR3" s="23"/>
      <c r="AS3" s="16"/>
      <c r="AT3" s="2" t="s">
        <v>8</v>
      </c>
      <c r="AU3" s="93"/>
      <c r="AV3" s="93"/>
      <c r="AW3" s="23"/>
      <c r="AX3" s="16"/>
      <c r="AY3" s="2" t="s">
        <v>8</v>
      </c>
      <c r="AZ3" s="93"/>
      <c r="BA3" s="93"/>
      <c r="BB3" s="23"/>
      <c r="BC3" s="16"/>
      <c r="BD3" s="2" t="s">
        <v>8</v>
      </c>
      <c r="BE3" s="93"/>
      <c r="BF3" s="93"/>
      <c r="BG3" s="23"/>
      <c r="BH3" s="16"/>
      <c r="BI3" s="2" t="s">
        <v>8</v>
      </c>
      <c r="BJ3" s="93"/>
      <c r="BK3" s="93"/>
      <c r="BL3" s="23"/>
      <c r="BM3" s="16"/>
      <c r="BN3" s="2" t="s">
        <v>8</v>
      </c>
      <c r="BO3" s="93"/>
      <c r="BP3" s="93"/>
      <c r="BQ3" s="23"/>
      <c r="BR3" s="16"/>
      <c r="BS3" s="2" t="s">
        <v>8</v>
      </c>
      <c r="BT3" s="93"/>
      <c r="BU3" s="93"/>
      <c r="BV3" s="23"/>
      <c r="BW3" s="16"/>
      <c r="BX3" s="2" t="s">
        <v>8</v>
      </c>
      <c r="BY3" s="93"/>
      <c r="BZ3" s="93"/>
      <c r="CA3" s="23"/>
      <c r="CB3" s="16"/>
      <c r="CC3" s="2" t="s">
        <v>8</v>
      </c>
      <c r="CD3" s="93"/>
      <c r="CE3" s="93"/>
      <c r="CF3" s="23"/>
      <c r="CG3" s="16"/>
      <c r="CH3" s="2" t="s">
        <v>8</v>
      </c>
      <c r="CI3" s="93"/>
      <c r="CJ3" s="93"/>
      <c r="CK3" s="23"/>
      <c r="CL3" s="16"/>
      <c r="CM3" s="2" t="s">
        <v>8</v>
      </c>
      <c r="CN3" s="93"/>
      <c r="CO3" s="93"/>
      <c r="CP3" s="23"/>
      <c r="CQ3" s="16"/>
      <c r="CR3" s="2" t="s">
        <v>8</v>
      </c>
      <c r="CS3" s="93"/>
      <c r="CT3" s="93"/>
      <c r="CU3" s="23"/>
      <c r="CV3" s="16"/>
    </row>
    <row r="4" spans="1:100" x14ac:dyDescent="0.2">
      <c r="A4" s="2" t="s">
        <v>9</v>
      </c>
      <c r="B4" s="93"/>
      <c r="C4" s="93"/>
      <c r="D4" s="23"/>
      <c r="E4" s="16"/>
      <c r="F4" s="2" t="s">
        <v>9</v>
      </c>
      <c r="G4" s="93"/>
      <c r="H4" s="93"/>
      <c r="I4" s="23"/>
      <c r="J4" s="16"/>
      <c r="K4" s="2" t="s">
        <v>9</v>
      </c>
      <c r="L4" s="93"/>
      <c r="M4" s="93"/>
      <c r="N4" s="23"/>
      <c r="O4" s="16"/>
      <c r="P4" s="2" t="s">
        <v>9</v>
      </c>
      <c r="Q4" s="93"/>
      <c r="R4" s="93"/>
      <c r="S4" s="23"/>
      <c r="T4" s="16"/>
      <c r="U4" s="2" t="s">
        <v>9</v>
      </c>
      <c r="V4" s="93"/>
      <c r="W4" s="93"/>
      <c r="X4" s="23"/>
      <c r="Y4" s="16"/>
      <c r="Z4" s="2" t="s">
        <v>9</v>
      </c>
      <c r="AA4" s="93"/>
      <c r="AB4" s="93"/>
      <c r="AC4" s="23"/>
      <c r="AD4" s="16"/>
      <c r="AE4" s="2" t="s">
        <v>9</v>
      </c>
      <c r="AF4" s="93"/>
      <c r="AG4" s="93"/>
      <c r="AH4" s="23"/>
      <c r="AI4" s="16"/>
      <c r="AJ4" s="2" t="s">
        <v>9</v>
      </c>
      <c r="AK4" s="93"/>
      <c r="AL4" s="93"/>
      <c r="AM4" s="23"/>
      <c r="AN4" s="16"/>
      <c r="AO4" s="2" t="s">
        <v>9</v>
      </c>
      <c r="AP4" s="93"/>
      <c r="AQ4" s="93"/>
      <c r="AR4" s="23"/>
      <c r="AS4" s="16"/>
      <c r="AT4" s="2" t="s">
        <v>9</v>
      </c>
      <c r="AU4" s="93"/>
      <c r="AV4" s="93"/>
      <c r="AW4" s="23"/>
      <c r="AX4" s="16"/>
      <c r="AY4" s="2" t="s">
        <v>9</v>
      </c>
      <c r="AZ4" s="93"/>
      <c r="BA4" s="93"/>
      <c r="BB4" s="23"/>
      <c r="BC4" s="16"/>
      <c r="BD4" s="2" t="s">
        <v>9</v>
      </c>
      <c r="BE4" s="93"/>
      <c r="BF4" s="93"/>
      <c r="BG4" s="23"/>
      <c r="BH4" s="16"/>
      <c r="BI4" s="2" t="s">
        <v>9</v>
      </c>
      <c r="BJ4" s="93"/>
      <c r="BK4" s="93"/>
      <c r="BL4" s="23"/>
      <c r="BM4" s="16"/>
      <c r="BN4" s="2" t="s">
        <v>9</v>
      </c>
      <c r="BO4" s="93"/>
      <c r="BP4" s="93"/>
      <c r="BQ4" s="23"/>
      <c r="BR4" s="16"/>
      <c r="BS4" s="2" t="s">
        <v>9</v>
      </c>
      <c r="BT4" s="93"/>
      <c r="BU4" s="93"/>
      <c r="BV4" s="23"/>
      <c r="BW4" s="16"/>
      <c r="BX4" s="2" t="s">
        <v>9</v>
      </c>
      <c r="BY4" s="93"/>
      <c r="BZ4" s="93"/>
      <c r="CA4" s="23"/>
      <c r="CB4" s="16"/>
      <c r="CC4" s="2" t="s">
        <v>9</v>
      </c>
      <c r="CD4" s="93"/>
      <c r="CE4" s="93"/>
      <c r="CF4" s="23"/>
      <c r="CG4" s="16"/>
      <c r="CH4" s="2" t="s">
        <v>9</v>
      </c>
      <c r="CI4" s="93"/>
      <c r="CJ4" s="93"/>
      <c r="CK4" s="23"/>
      <c r="CL4" s="16"/>
      <c r="CM4" s="2" t="s">
        <v>9</v>
      </c>
      <c r="CN4" s="93"/>
      <c r="CO4" s="93"/>
      <c r="CP4" s="23"/>
      <c r="CQ4" s="16"/>
      <c r="CR4" s="2" t="s">
        <v>9</v>
      </c>
      <c r="CS4" s="93"/>
      <c r="CT4" s="93"/>
      <c r="CU4" s="23"/>
      <c r="CV4" s="16"/>
    </row>
    <row r="5" spans="1:100" x14ac:dyDescent="0.2">
      <c r="A5" s="2" t="s">
        <v>2</v>
      </c>
      <c r="B5" s="94"/>
      <c r="C5" s="95"/>
      <c r="D5" s="23"/>
      <c r="E5" s="17"/>
      <c r="F5" s="2" t="s">
        <v>2</v>
      </c>
      <c r="G5" s="94"/>
      <c r="H5" s="95"/>
      <c r="I5" s="23"/>
      <c r="J5" s="17"/>
      <c r="K5" s="2" t="s">
        <v>2</v>
      </c>
      <c r="L5" s="94"/>
      <c r="M5" s="95"/>
      <c r="N5" s="23"/>
      <c r="O5" s="17"/>
      <c r="P5" s="2" t="s">
        <v>2</v>
      </c>
      <c r="Q5" s="94"/>
      <c r="R5" s="95"/>
      <c r="S5" s="23"/>
      <c r="T5" s="17"/>
      <c r="U5" s="2" t="s">
        <v>2</v>
      </c>
      <c r="V5" s="94"/>
      <c r="W5" s="95"/>
      <c r="X5" s="23"/>
      <c r="Y5" s="17"/>
      <c r="Z5" s="2" t="s">
        <v>2</v>
      </c>
      <c r="AA5" s="94"/>
      <c r="AB5" s="95"/>
      <c r="AC5" s="23"/>
      <c r="AD5" s="17"/>
      <c r="AE5" s="2" t="s">
        <v>2</v>
      </c>
      <c r="AF5" s="94"/>
      <c r="AG5" s="95"/>
      <c r="AH5" s="23"/>
      <c r="AI5" s="17"/>
      <c r="AJ5" s="2" t="s">
        <v>2</v>
      </c>
      <c r="AK5" s="94"/>
      <c r="AL5" s="95"/>
      <c r="AM5" s="23"/>
      <c r="AN5" s="17"/>
      <c r="AO5" s="2" t="s">
        <v>2</v>
      </c>
      <c r="AP5" s="94"/>
      <c r="AQ5" s="95"/>
      <c r="AR5" s="23"/>
      <c r="AS5" s="17"/>
      <c r="AT5" s="2" t="s">
        <v>2</v>
      </c>
      <c r="AU5" s="94"/>
      <c r="AV5" s="95"/>
      <c r="AW5" s="23"/>
      <c r="AX5" s="17"/>
      <c r="AY5" s="2" t="s">
        <v>2</v>
      </c>
      <c r="AZ5" s="94"/>
      <c r="BA5" s="95"/>
      <c r="BB5" s="23"/>
      <c r="BC5" s="17"/>
      <c r="BD5" s="2" t="s">
        <v>2</v>
      </c>
      <c r="BE5" s="94"/>
      <c r="BF5" s="95"/>
      <c r="BG5" s="23"/>
      <c r="BH5" s="17"/>
      <c r="BI5" s="2" t="s">
        <v>2</v>
      </c>
      <c r="BJ5" s="94"/>
      <c r="BK5" s="95"/>
      <c r="BL5" s="23"/>
      <c r="BM5" s="17"/>
      <c r="BN5" s="2" t="s">
        <v>2</v>
      </c>
      <c r="BO5" s="94"/>
      <c r="BP5" s="95"/>
      <c r="BQ5" s="23"/>
      <c r="BR5" s="17"/>
      <c r="BS5" s="2" t="s">
        <v>2</v>
      </c>
      <c r="BT5" s="94"/>
      <c r="BU5" s="95"/>
      <c r="BV5" s="23"/>
      <c r="BW5" s="17"/>
      <c r="BX5" s="2" t="s">
        <v>2</v>
      </c>
      <c r="BY5" s="94"/>
      <c r="BZ5" s="95"/>
      <c r="CA5" s="23"/>
      <c r="CB5" s="17"/>
      <c r="CC5" s="2" t="s">
        <v>2</v>
      </c>
      <c r="CD5" s="94"/>
      <c r="CE5" s="95"/>
      <c r="CF5" s="23"/>
      <c r="CG5" s="17"/>
      <c r="CH5" s="2" t="s">
        <v>2</v>
      </c>
      <c r="CI5" s="94"/>
      <c r="CJ5" s="95"/>
      <c r="CK5" s="23"/>
      <c r="CL5" s="17"/>
      <c r="CM5" s="2" t="s">
        <v>2</v>
      </c>
      <c r="CN5" s="94"/>
      <c r="CO5" s="95"/>
      <c r="CP5" s="23"/>
      <c r="CQ5" s="17"/>
      <c r="CR5" s="2" t="s">
        <v>2</v>
      </c>
      <c r="CS5" s="94"/>
      <c r="CT5" s="95"/>
      <c r="CU5" s="23"/>
      <c r="CV5" s="17"/>
    </row>
    <row r="6" spans="1:100" ht="12.75" hidden="1" customHeight="1" x14ac:dyDescent="0.2">
      <c r="A6" s="71" t="s">
        <v>77</v>
      </c>
      <c r="B6" s="63">
        <f ca="1">SUMIF(Daten!$B$3:$E$32,B5,Daten!$E$3:$E$32)</f>
        <v>0</v>
      </c>
      <c r="C6" s="63"/>
      <c r="D6" s="23"/>
      <c r="E6" s="17"/>
      <c r="F6" s="71" t="s">
        <v>77</v>
      </c>
      <c r="G6" s="63">
        <f ca="1">SUMIF(Daten!$B$3:$E$32,G5,Daten!$E$3:$E$32)</f>
        <v>0</v>
      </c>
      <c r="H6" s="63"/>
      <c r="I6" s="23"/>
      <c r="J6" s="17"/>
      <c r="K6" s="71" t="s">
        <v>77</v>
      </c>
      <c r="L6" s="63">
        <f ca="1">SUMIF(Daten!$B$3:$E$32,L5,Daten!$E$3:$E$32)</f>
        <v>0</v>
      </c>
      <c r="M6" s="63"/>
      <c r="N6" s="23"/>
      <c r="O6" s="17"/>
      <c r="P6" s="71" t="s">
        <v>77</v>
      </c>
      <c r="Q6" s="63">
        <f ca="1">SUMIF(Daten!$B$3:$E$32,Q5,Daten!$E$3:$E$32)</f>
        <v>0</v>
      </c>
      <c r="R6" s="63"/>
      <c r="S6" s="23"/>
      <c r="T6" s="17"/>
      <c r="U6" s="71" t="s">
        <v>77</v>
      </c>
      <c r="V6" s="63">
        <f ca="1">SUMIF(Daten!$B$3:$E$32,V5,Daten!$E$3:$E$32)</f>
        <v>0</v>
      </c>
      <c r="W6" s="63"/>
      <c r="X6" s="23"/>
      <c r="Y6" s="17"/>
      <c r="Z6" s="71" t="s">
        <v>77</v>
      </c>
      <c r="AA6" s="63">
        <f ca="1">SUMIF(Daten!$B$3:$E$32,AA5,Daten!$E$3:$E$32)</f>
        <v>0</v>
      </c>
      <c r="AB6" s="63"/>
      <c r="AC6" s="23"/>
      <c r="AD6" s="17"/>
      <c r="AE6" s="71" t="s">
        <v>77</v>
      </c>
      <c r="AF6" s="63">
        <f ca="1">SUMIF(Daten!$B$3:$E$32,AF5,Daten!$E$3:$E$32)</f>
        <v>0</v>
      </c>
      <c r="AG6" s="63"/>
      <c r="AH6" s="23"/>
      <c r="AI6" s="17"/>
      <c r="AJ6" s="71" t="s">
        <v>77</v>
      </c>
      <c r="AK6" s="63">
        <f ca="1">SUMIF(Daten!$B$3:$E$32,AK5,Daten!$E$3:$E$32)</f>
        <v>0</v>
      </c>
      <c r="AL6" s="63"/>
      <c r="AM6" s="23"/>
      <c r="AN6" s="17"/>
      <c r="AO6" s="71" t="s">
        <v>77</v>
      </c>
      <c r="AP6" s="63">
        <f ca="1">SUMIF(Daten!$B$3:$E$32,AP5,Daten!$E$3:$E$32)</f>
        <v>0</v>
      </c>
      <c r="AQ6" s="63"/>
      <c r="AR6" s="23"/>
      <c r="AS6" s="17"/>
      <c r="AT6" s="71" t="s">
        <v>77</v>
      </c>
      <c r="AU6" s="63">
        <f ca="1">SUMIF(Daten!$B$3:$E$32,AU5,Daten!$E$3:$E$32)</f>
        <v>0</v>
      </c>
      <c r="AV6" s="63"/>
      <c r="AW6" s="23"/>
      <c r="AX6" s="17"/>
      <c r="AY6" s="71" t="s">
        <v>77</v>
      </c>
      <c r="AZ6" s="63">
        <f ca="1">SUMIF(Daten!$B$3:$E$32,AZ5,Daten!$E$3:$E$32)</f>
        <v>0</v>
      </c>
      <c r="BA6" s="63"/>
      <c r="BB6" s="23"/>
      <c r="BC6" s="17"/>
      <c r="BD6" s="71" t="s">
        <v>77</v>
      </c>
      <c r="BE6" s="63">
        <f ca="1">SUMIF(Daten!$B$3:$E$32,BE5,Daten!$E$3:$E$32)</f>
        <v>0</v>
      </c>
      <c r="BF6" s="63"/>
      <c r="BG6" s="23"/>
      <c r="BH6" s="17"/>
      <c r="BI6" s="71" t="s">
        <v>77</v>
      </c>
      <c r="BJ6" s="63">
        <f ca="1">SUMIF(Daten!$B$3:$E$32,BJ5,Daten!$E$3:$E$32)</f>
        <v>0</v>
      </c>
      <c r="BK6" s="63"/>
      <c r="BL6" s="23"/>
      <c r="BM6" s="17"/>
      <c r="BN6" s="71" t="s">
        <v>77</v>
      </c>
      <c r="BO6" s="63">
        <f ca="1">SUMIF(Daten!$B$3:$E$32,BO5,Daten!$E$3:$E$32)</f>
        <v>0</v>
      </c>
      <c r="BP6" s="63"/>
      <c r="BQ6" s="23"/>
      <c r="BR6" s="17"/>
      <c r="BS6" s="71" t="s">
        <v>77</v>
      </c>
      <c r="BT6" s="63">
        <f ca="1">SUMIF(Daten!$B$3:$E$32,BT5,Daten!$E$3:$E$32)</f>
        <v>0</v>
      </c>
      <c r="BU6" s="63"/>
      <c r="BV6" s="23"/>
      <c r="BW6" s="17"/>
      <c r="BX6" s="71" t="s">
        <v>77</v>
      </c>
      <c r="BY6" s="63">
        <f ca="1">SUMIF(Daten!$B$3:$E$32,BY5,Daten!$E$3:$E$32)</f>
        <v>0</v>
      </c>
      <c r="BZ6" s="63"/>
      <c r="CA6" s="23"/>
      <c r="CB6" s="17"/>
      <c r="CC6" s="71" t="s">
        <v>77</v>
      </c>
      <c r="CD6" s="63">
        <f ca="1">SUMIF(Daten!$B$3:$E$32,CD5,Daten!$E$3:$E$32)</f>
        <v>0</v>
      </c>
      <c r="CE6" s="63"/>
      <c r="CF6" s="23"/>
      <c r="CG6" s="17"/>
      <c r="CH6" s="71" t="s">
        <v>77</v>
      </c>
      <c r="CI6" s="63">
        <f ca="1">SUMIF(Daten!$B$3:$E$32,CI5,Daten!$E$3:$E$32)</f>
        <v>0</v>
      </c>
      <c r="CJ6" s="63"/>
      <c r="CK6" s="23"/>
      <c r="CL6" s="17"/>
      <c r="CM6" s="71" t="s">
        <v>77</v>
      </c>
      <c r="CN6" s="63">
        <f ca="1">SUMIF(Daten!$B$3:$E$32,CN5,Daten!$E$3:$E$32)</f>
        <v>0</v>
      </c>
      <c r="CO6" s="63"/>
      <c r="CP6" s="23"/>
      <c r="CQ6" s="17"/>
      <c r="CR6" s="71" t="s">
        <v>77</v>
      </c>
      <c r="CS6" s="63">
        <f ca="1">SUMIF(Daten!$B$3:$E$32,CS5,Daten!$E$3:$E$32)</f>
        <v>0</v>
      </c>
      <c r="CT6" s="63"/>
      <c r="CU6" s="23"/>
      <c r="CV6" s="17"/>
    </row>
    <row r="7" spans="1:100" ht="12.75" hidden="1" customHeight="1" x14ac:dyDescent="0.2">
      <c r="A7" s="71" t="s">
        <v>76</v>
      </c>
      <c r="B7" s="63">
        <f ca="1">SUMIF(Daten!$G$3:$J$32,B5,Daten!$J$3:$J$32)</f>
        <v>0</v>
      </c>
      <c r="C7" s="63"/>
      <c r="D7" s="23"/>
      <c r="E7" s="17"/>
      <c r="F7" s="71" t="s">
        <v>76</v>
      </c>
      <c r="G7" s="63">
        <f ca="1">SUMIF(Daten!$G$3:$J$32,G5,Daten!$J$3:$J$32)</f>
        <v>0</v>
      </c>
      <c r="H7" s="63"/>
      <c r="I7" s="23"/>
      <c r="J7" s="17"/>
      <c r="K7" s="71" t="s">
        <v>76</v>
      </c>
      <c r="L7" s="63">
        <f ca="1">SUMIF(Daten!$G$3:$J$32,L5,Daten!$J$3:$J$32)</f>
        <v>0</v>
      </c>
      <c r="M7" s="63"/>
      <c r="N7" s="23"/>
      <c r="O7" s="17"/>
      <c r="P7" s="71" t="s">
        <v>76</v>
      </c>
      <c r="Q7" s="63">
        <f ca="1">SUMIF(Daten!$G$3:$J$32,Q5,Daten!$J$3:$J$32)</f>
        <v>0</v>
      </c>
      <c r="R7" s="63"/>
      <c r="S7" s="23"/>
      <c r="T7" s="17"/>
      <c r="U7" s="71" t="s">
        <v>76</v>
      </c>
      <c r="V7" s="63">
        <f ca="1">SUMIF(Daten!$G$3:$J$32,V5,Daten!$J$3:$J$32)</f>
        <v>0</v>
      </c>
      <c r="W7" s="63"/>
      <c r="X7" s="23"/>
      <c r="Y7" s="17"/>
      <c r="Z7" s="71" t="s">
        <v>76</v>
      </c>
      <c r="AA7" s="63">
        <f ca="1">SUMIF(Daten!$G$3:$J$32,AA5,Daten!$J$3:$J$32)</f>
        <v>0</v>
      </c>
      <c r="AB7" s="63"/>
      <c r="AC7" s="23"/>
      <c r="AD7" s="17"/>
      <c r="AE7" s="71" t="s">
        <v>76</v>
      </c>
      <c r="AF7" s="63">
        <f ca="1">SUMIF(Daten!$G$3:$J$32,AF5,Daten!$J$3:$J$32)</f>
        <v>0</v>
      </c>
      <c r="AG7" s="63"/>
      <c r="AH7" s="23"/>
      <c r="AI7" s="17"/>
      <c r="AJ7" s="71" t="s">
        <v>76</v>
      </c>
      <c r="AK7" s="63">
        <f ca="1">SUMIF(Daten!$G$3:$J$32,AK5,Daten!$J$3:$J$32)</f>
        <v>0</v>
      </c>
      <c r="AL7" s="63"/>
      <c r="AM7" s="23"/>
      <c r="AN7" s="17"/>
      <c r="AO7" s="71" t="s">
        <v>76</v>
      </c>
      <c r="AP7" s="63">
        <f ca="1">SUMIF(Daten!$G$3:$J$32,AP5,Daten!$J$3:$J$32)</f>
        <v>0</v>
      </c>
      <c r="AQ7" s="63"/>
      <c r="AR7" s="23"/>
      <c r="AS7" s="17"/>
      <c r="AT7" s="71" t="s">
        <v>76</v>
      </c>
      <c r="AU7" s="63">
        <f ca="1">SUMIF(Daten!$G$3:$J$32,AU5,Daten!$J$3:$J$32)</f>
        <v>0</v>
      </c>
      <c r="AV7" s="63"/>
      <c r="AW7" s="23"/>
      <c r="AX7" s="17"/>
      <c r="AY7" s="71" t="s">
        <v>76</v>
      </c>
      <c r="AZ7" s="63">
        <f ca="1">SUMIF(Daten!$G$3:$J$32,AZ5,Daten!$J$3:$J$32)</f>
        <v>0</v>
      </c>
      <c r="BA7" s="63"/>
      <c r="BB7" s="23"/>
      <c r="BC7" s="17"/>
      <c r="BD7" s="71" t="s">
        <v>76</v>
      </c>
      <c r="BE7" s="63">
        <f ca="1">SUMIF(Daten!$G$3:$J$32,BE5,Daten!$J$3:$J$32)</f>
        <v>0</v>
      </c>
      <c r="BF7" s="63"/>
      <c r="BG7" s="23"/>
      <c r="BH7" s="17"/>
      <c r="BI7" s="71" t="s">
        <v>76</v>
      </c>
      <c r="BJ7" s="63">
        <f ca="1">SUMIF(Daten!$G$3:$J$32,BJ5,Daten!$J$3:$J$32)</f>
        <v>0</v>
      </c>
      <c r="BK7" s="63"/>
      <c r="BL7" s="23"/>
      <c r="BM7" s="17"/>
      <c r="BN7" s="71" t="s">
        <v>76</v>
      </c>
      <c r="BO7" s="63">
        <f ca="1">SUMIF(Daten!$G$3:$J$32,BO5,Daten!$J$3:$J$32)</f>
        <v>0</v>
      </c>
      <c r="BP7" s="63"/>
      <c r="BQ7" s="23"/>
      <c r="BR7" s="17"/>
      <c r="BS7" s="71" t="s">
        <v>76</v>
      </c>
      <c r="BT7" s="63">
        <f ca="1">SUMIF(Daten!$G$3:$J$32,BT5,Daten!$J$3:$J$32)</f>
        <v>0</v>
      </c>
      <c r="BU7" s="63"/>
      <c r="BV7" s="23"/>
      <c r="BW7" s="17"/>
      <c r="BX7" s="71" t="s">
        <v>76</v>
      </c>
      <c r="BY7" s="63">
        <f ca="1">SUMIF(Daten!$G$3:$J$32,BY5,Daten!$J$3:$J$32)</f>
        <v>0</v>
      </c>
      <c r="BZ7" s="63"/>
      <c r="CA7" s="23"/>
      <c r="CB7" s="17"/>
      <c r="CC7" s="71" t="s">
        <v>76</v>
      </c>
      <c r="CD7" s="63">
        <f ca="1">SUMIF(Daten!$G$3:$J$32,CD5,Daten!$J$3:$J$32)</f>
        <v>0</v>
      </c>
      <c r="CE7" s="63"/>
      <c r="CF7" s="23"/>
      <c r="CG7" s="17"/>
      <c r="CH7" s="71" t="s">
        <v>76</v>
      </c>
      <c r="CI7" s="63">
        <f ca="1">SUMIF(Daten!$G$3:$J$32,CI5,Daten!$J$3:$J$32)</f>
        <v>0</v>
      </c>
      <c r="CJ7" s="63"/>
      <c r="CK7" s="23"/>
      <c r="CL7" s="17"/>
      <c r="CM7" s="71" t="s">
        <v>76</v>
      </c>
      <c r="CN7" s="63">
        <f ca="1">SUMIF(Daten!$G$3:$J$32,CN5,Daten!$J$3:$J$32)</f>
        <v>0</v>
      </c>
      <c r="CO7" s="63"/>
      <c r="CP7" s="23"/>
      <c r="CQ7" s="17"/>
      <c r="CR7" s="71" t="s">
        <v>76</v>
      </c>
      <c r="CS7" s="63">
        <f ca="1">SUMIF(Daten!$G$3:$J$32,CS5,Daten!$J$3:$J$32)</f>
        <v>0</v>
      </c>
      <c r="CT7" s="63"/>
      <c r="CU7" s="23"/>
      <c r="CV7" s="17"/>
    </row>
    <row r="8" spans="1:100" ht="12.75" hidden="1" customHeight="1" x14ac:dyDescent="0.2">
      <c r="A8" s="71" t="s">
        <v>82</v>
      </c>
      <c r="B8" s="63">
        <f ca="1">SUMIF(Daten!$L$3:$O$32,B5,Daten!$O$3:$O$32)</f>
        <v>0</v>
      </c>
      <c r="C8" s="63"/>
      <c r="D8" s="23"/>
      <c r="E8" s="17"/>
      <c r="F8" s="71" t="s">
        <v>82</v>
      </c>
      <c r="G8" s="63">
        <f ca="1">SUMIF(Daten!$L$3:$O$32,G5,Daten!$O$3:$O$32)</f>
        <v>0</v>
      </c>
      <c r="H8" s="63"/>
      <c r="I8" s="23"/>
      <c r="J8" s="17"/>
      <c r="K8" s="71" t="s">
        <v>82</v>
      </c>
      <c r="L8" s="63">
        <f ca="1">SUMIF(Daten!$L$3:$O$32,L5,Daten!$O$3:$O$32)</f>
        <v>0</v>
      </c>
      <c r="M8" s="63"/>
      <c r="N8" s="23"/>
      <c r="O8" s="17"/>
      <c r="P8" s="71" t="s">
        <v>82</v>
      </c>
      <c r="Q8" s="63">
        <f ca="1">SUMIF(Daten!$L$3:$O$32,Q5,Daten!$O$3:$O$32)</f>
        <v>0</v>
      </c>
      <c r="R8" s="63"/>
      <c r="S8" s="23"/>
      <c r="T8" s="17"/>
      <c r="U8" s="71" t="s">
        <v>82</v>
      </c>
      <c r="V8" s="63">
        <f ca="1">SUMIF(Daten!$L$3:$O$32,V5,Daten!$O$3:$O$32)</f>
        <v>0</v>
      </c>
      <c r="W8" s="63"/>
      <c r="X8" s="23"/>
      <c r="Y8" s="17"/>
      <c r="Z8" s="71" t="s">
        <v>82</v>
      </c>
      <c r="AA8" s="63">
        <f ca="1">SUMIF(Daten!$L$3:$O$32,AA5,Daten!$O$3:$O$32)</f>
        <v>0</v>
      </c>
      <c r="AB8" s="63"/>
      <c r="AC8" s="23"/>
      <c r="AD8" s="17"/>
      <c r="AE8" s="71" t="s">
        <v>82</v>
      </c>
      <c r="AF8" s="63">
        <f ca="1">SUMIF(Daten!$L$3:$O$32,AF5,Daten!$O$3:$O$32)</f>
        <v>0</v>
      </c>
      <c r="AG8" s="63"/>
      <c r="AH8" s="23"/>
      <c r="AI8" s="17"/>
      <c r="AJ8" s="71" t="s">
        <v>82</v>
      </c>
      <c r="AK8" s="63">
        <f ca="1">SUMIF(Daten!$L$3:$O$32,AK5,Daten!$O$3:$O$32)</f>
        <v>0</v>
      </c>
      <c r="AL8" s="63"/>
      <c r="AM8" s="23"/>
      <c r="AN8" s="17"/>
      <c r="AO8" s="71" t="s">
        <v>82</v>
      </c>
      <c r="AP8" s="63">
        <f ca="1">SUMIF(Daten!$L$3:$O$32,AP5,Daten!$O$3:$O$32)</f>
        <v>0</v>
      </c>
      <c r="AQ8" s="63"/>
      <c r="AR8" s="23"/>
      <c r="AS8" s="17"/>
      <c r="AT8" s="71" t="s">
        <v>82</v>
      </c>
      <c r="AU8" s="63">
        <f ca="1">SUMIF(Daten!$L$3:$O$32,AU5,Daten!$O$3:$O$32)</f>
        <v>0</v>
      </c>
      <c r="AV8" s="63"/>
      <c r="AW8" s="23"/>
      <c r="AX8" s="17"/>
      <c r="AY8" s="71" t="s">
        <v>82</v>
      </c>
      <c r="AZ8" s="63">
        <f ca="1">SUMIF(Daten!$L$3:$O$32,AZ5,Daten!$O$3:$O$32)</f>
        <v>0</v>
      </c>
      <c r="BA8" s="63"/>
      <c r="BB8" s="23"/>
      <c r="BC8" s="17"/>
      <c r="BD8" s="71" t="s">
        <v>82</v>
      </c>
      <c r="BE8" s="63">
        <f ca="1">SUMIF(Daten!$L$3:$O$32,BE5,Daten!$O$3:$O$32)</f>
        <v>0</v>
      </c>
      <c r="BF8" s="63"/>
      <c r="BG8" s="23"/>
      <c r="BH8" s="17"/>
      <c r="BI8" s="71" t="s">
        <v>82</v>
      </c>
      <c r="BJ8" s="63">
        <f ca="1">SUMIF(Daten!$L$3:$O$32,BJ5,Daten!$O$3:$O$32)</f>
        <v>0</v>
      </c>
      <c r="BK8" s="63"/>
      <c r="BL8" s="23"/>
      <c r="BM8" s="17"/>
      <c r="BN8" s="71" t="s">
        <v>82</v>
      </c>
      <c r="BO8" s="63">
        <f ca="1">SUMIF(Daten!$L$3:$O$32,BO5,Daten!$O$3:$O$32)</f>
        <v>0</v>
      </c>
      <c r="BP8" s="63"/>
      <c r="BQ8" s="23"/>
      <c r="BR8" s="17"/>
      <c r="BS8" s="71" t="s">
        <v>82</v>
      </c>
      <c r="BT8" s="63">
        <f ca="1">SUMIF(Daten!$L$3:$O$32,BT5,Daten!$O$3:$O$32)</f>
        <v>0</v>
      </c>
      <c r="BU8" s="63"/>
      <c r="BV8" s="23"/>
      <c r="BW8" s="17"/>
      <c r="BX8" s="71" t="s">
        <v>82</v>
      </c>
      <c r="BY8" s="63">
        <f ca="1">SUMIF(Daten!$L$3:$O$32,BY5,Daten!$O$3:$O$32)</f>
        <v>0</v>
      </c>
      <c r="BZ8" s="63"/>
      <c r="CA8" s="23"/>
      <c r="CB8" s="17"/>
      <c r="CC8" s="71" t="s">
        <v>82</v>
      </c>
      <c r="CD8" s="63">
        <f ca="1">SUMIF(Daten!$L$3:$O$32,CD5,Daten!$O$3:$O$32)</f>
        <v>0</v>
      </c>
      <c r="CE8" s="63"/>
      <c r="CF8" s="23"/>
      <c r="CG8" s="17"/>
      <c r="CH8" s="71" t="s">
        <v>82</v>
      </c>
      <c r="CI8" s="63">
        <f ca="1">SUMIF(Daten!$L$3:$O$32,CI5,Daten!$O$3:$O$32)</f>
        <v>0</v>
      </c>
      <c r="CJ8" s="63"/>
      <c r="CK8" s="23"/>
      <c r="CL8" s="17"/>
      <c r="CM8" s="71" t="s">
        <v>82</v>
      </c>
      <c r="CN8" s="63">
        <f ca="1">SUMIF(Daten!$L$3:$O$32,CN5,Daten!$O$3:$O$32)</f>
        <v>0</v>
      </c>
      <c r="CO8" s="63"/>
      <c r="CP8" s="23"/>
      <c r="CQ8" s="17"/>
      <c r="CR8" s="71" t="s">
        <v>82</v>
      </c>
      <c r="CS8" s="63">
        <f ca="1">SUMIF(Daten!$L$3:$O$32,CS5,Daten!$O$3:$O$32)</f>
        <v>0</v>
      </c>
      <c r="CT8" s="63"/>
      <c r="CU8" s="23"/>
      <c r="CV8" s="17"/>
    </row>
    <row r="9" spans="1:100" ht="12.75" hidden="1" customHeight="1" x14ac:dyDescent="0.2">
      <c r="A9" s="71" t="s">
        <v>83</v>
      </c>
      <c r="B9" s="63">
        <f ca="1">SUMIF(Daten!$Q$3:$T$32,B5,Daten!$T3:$T$32)</f>
        <v>0</v>
      </c>
      <c r="C9" s="63"/>
      <c r="D9" s="23"/>
      <c r="E9" s="17"/>
      <c r="F9" s="71" t="s">
        <v>83</v>
      </c>
      <c r="G9" s="63">
        <f ca="1">SUMIF(Daten!$Q$3:$T$32,G5,Daten!$T3:$T$32)</f>
        <v>0</v>
      </c>
      <c r="H9" s="63"/>
      <c r="I9" s="23"/>
      <c r="J9" s="17"/>
      <c r="K9" s="71" t="s">
        <v>83</v>
      </c>
      <c r="L9" s="63">
        <f ca="1">SUMIF(Daten!$Q$3:$T$32,L5,Daten!$T3:$T$32)</f>
        <v>0</v>
      </c>
      <c r="M9" s="63"/>
      <c r="N9" s="23"/>
      <c r="O9" s="17"/>
      <c r="P9" s="71" t="s">
        <v>83</v>
      </c>
      <c r="Q9" s="63">
        <f ca="1">SUMIF(Daten!$Q$3:$T$32,Q5,Daten!$T3:$T$32)</f>
        <v>0</v>
      </c>
      <c r="R9" s="63"/>
      <c r="S9" s="23"/>
      <c r="T9" s="17"/>
      <c r="U9" s="71" t="s">
        <v>83</v>
      </c>
      <c r="V9" s="63">
        <f ca="1">SUMIF(Daten!$Q$3:$T$32,V5,Daten!$T3:$T$32)</f>
        <v>0</v>
      </c>
      <c r="W9" s="63"/>
      <c r="X9" s="23"/>
      <c r="Y9" s="17"/>
      <c r="Z9" s="71" t="s">
        <v>83</v>
      </c>
      <c r="AA9" s="63">
        <f ca="1">SUMIF(Daten!$Q$3:$T$32,AA5,Daten!$T3:$T$32)</f>
        <v>0</v>
      </c>
      <c r="AB9" s="63"/>
      <c r="AC9" s="23"/>
      <c r="AD9" s="17"/>
      <c r="AE9" s="71" t="s">
        <v>83</v>
      </c>
      <c r="AF9" s="63">
        <f ca="1">SUMIF(Daten!$Q$3:$T$32,AF5,Daten!$T3:$T$32)</f>
        <v>0</v>
      </c>
      <c r="AG9" s="63"/>
      <c r="AH9" s="23"/>
      <c r="AI9" s="17"/>
      <c r="AJ9" s="71" t="s">
        <v>83</v>
      </c>
      <c r="AK9" s="63">
        <f ca="1">SUMIF(Daten!$Q$3:$T$32,AK5,Daten!$T3:$T$32)</f>
        <v>0</v>
      </c>
      <c r="AL9" s="63"/>
      <c r="AM9" s="23"/>
      <c r="AN9" s="17"/>
      <c r="AO9" s="71" t="s">
        <v>83</v>
      </c>
      <c r="AP9" s="63">
        <f ca="1">SUMIF(Daten!$Q$3:$T$32,AP5,Daten!$T3:$T$32)</f>
        <v>0</v>
      </c>
      <c r="AQ9" s="63"/>
      <c r="AR9" s="23"/>
      <c r="AS9" s="17"/>
      <c r="AT9" s="71" t="s">
        <v>83</v>
      </c>
      <c r="AU9" s="63">
        <f ca="1">SUMIF(Daten!$Q$3:$T$32,AU5,Daten!$T3:$T$32)</f>
        <v>0</v>
      </c>
      <c r="AV9" s="63"/>
      <c r="AW9" s="23"/>
      <c r="AX9" s="17"/>
      <c r="AY9" s="71" t="s">
        <v>83</v>
      </c>
      <c r="AZ9" s="63">
        <f ca="1">SUMIF(Daten!$Q$3:$T$32,AZ5,Daten!$T3:$T$32)</f>
        <v>0</v>
      </c>
      <c r="BA9" s="63"/>
      <c r="BB9" s="23"/>
      <c r="BC9" s="17"/>
      <c r="BD9" s="71" t="s">
        <v>83</v>
      </c>
      <c r="BE9" s="63">
        <f ca="1">SUMIF(Daten!$Q$3:$T$32,BE5,Daten!$T3:$T$32)</f>
        <v>0</v>
      </c>
      <c r="BF9" s="63"/>
      <c r="BG9" s="23"/>
      <c r="BH9" s="17"/>
      <c r="BI9" s="71" t="s">
        <v>83</v>
      </c>
      <c r="BJ9" s="63">
        <f ca="1">SUMIF(Daten!$Q$3:$T$32,BJ5,Daten!$T3:$T$32)</f>
        <v>0</v>
      </c>
      <c r="BK9" s="63"/>
      <c r="BL9" s="23"/>
      <c r="BM9" s="17"/>
      <c r="BN9" s="71" t="s">
        <v>83</v>
      </c>
      <c r="BO9" s="63">
        <f ca="1">SUMIF(Daten!$Q$3:$T$32,BO5,Daten!$T3:$T$32)</f>
        <v>0</v>
      </c>
      <c r="BP9" s="63"/>
      <c r="BQ9" s="23"/>
      <c r="BR9" s="17"/>
      <c r="BS9" s="71" t="s">
        <v>83</v>
      </c>
      <c r="BT9" s="63">
        <f ca="1">SUMIF(Daten!$Q$3:$T$32,BT5,Daten!$T3:$T$32)</f>
        <v>0</v>
      </c>
      <c r="BU9" s="63"/>
      <c r="BV9" s="23"/>
      <c r="BW9" s="17"/>
      <c r="BX9" s="71" t="s">
        <v>83</v>
      </c>
      <c r="BY9" s="63">
        <f ca="1">SUMIF(Daten!$Q$3:$T$32,BY5,Daten!$T3:$T$32)</f>
        <v>0</v>
      </c>
      <c r="BZ9" s="63"/>
      <c r="CA9" s="23"/>
      <c r="CB9" s="17"/>
      <c r="CC9" s="71" t="s">
        <v>83</v>
      </c>
      <c r="CD9" s="63">
        <f ca="1">SUMIF(Daten!$Q$3:$T$32,CD5,Daten!$T3:$T$32)</f>
        <v>0</v>
      </c>
      <c r="CE9" s="63"/>
      <c r="CF9" s="23"/>
      <c r="CG9" s="17"/>
      <c r="CH9" s="71" t="s">
        <v>83</v>
      </c>
      <c r="CI9" s="63">
        <f ca="1">SUMIF(Daten!$Q$3:$T$32,CI5,Daten!$T3:$T$32)</f>
        <v>0</v>
      </c>
      <c r="CJ9" s="63"/>
      <c r="CK9" s="23"/>
      <c r="CL9" s="17"/>
      <c r="CM9" s="71" t="s">
        <v>83</v>
      </c>
      <c r="CN9" s="63">
        <f ca="1">SUMIF(Daten!$Q$3:$T$32,CN5,Daten!$T3:$T$32)</f>
        <v>0</v>
      </c>
      <c r="CO9" s="63"/>
      <c r="CP9" s="23"/>
      <c r="CQ9" s="17"/>
      <c r="CR9" s="71" t="s">
        <v>83</v>
      </c>
      <c r="CS9" s="63">
        <f ca="1">SUMIF(Daten!$Q$3:$T$32,CS5,Daten!$T3:$T$32)</f>
        <v>0</v>
      </c>
      <c r="CT9" s="63"/>
      <c r="CU9" s="23"/>
      <c r="CV9" s="17"/>
    </row>
    <row r="10" spans="1:100" ht="12.75" hidden="1" customHeight="1" x14ac:dyDescent="0.2">
      <c r="A10" s="71" t="s">
        <v>84</v>
      </c>
      <c r="B10" s="63">
        <f ca="1">SUMIF(Daten!$V$3:$Y$32,B5,Daten!$Y$3:$Y$32)</f>
        <v>0</v>
      </c>
      <c r="C10" s="63"/>
      <c r="D10" s="23"/>
      <c r="E10" s="17"/>
      <c r="F10" s="71" t="s">
        <v>84</v>
      </c>
      <c r="G10" s="63">
        <f ca="1">SUMIF(Daten!$V$3:$Y$32,G5,Daten!$Y$3:$Y$32)</f>
        <v>0</v>
      </c>
      <c r="H10" s="63"/>
      <c r="I10" s="23"/>
      <c r="J10" s="17"/>
      <c r="K10" s="71" t="s">
        <v>84</v>
      </c>
      <c r="L10" s="63">
        <f ca="1">SUMIF(Daten!$V$3:$Y$32,L5,Daten!$Y$3:$Y$32)</f>
        <v>0</v>
      </c>
      <c r="M10" s="63"/>
      <c r="N10" s="23"/>
      <c r="O10" s="17"/>
      <c r="P10" s="71" t="s">
        <v>84</v>
      </c>
      <c r="Q10" s="63">
        <f ca="1">SUMIF(Daten!$V$3:$Y$32,Q5,Daten!$Y$3:$Y$32)</f>
        <v>0</v>
      </c>
      <c r="R10" s="63"/>
      <c r="S10" s="23"/>
      <c r="T10" s="17"/>
      <c r="U10" s="71" t="s">
        <v>84</v>
      </c>
      <c r="V10" s="63">
        <f ca="1">SUMIF(Daten!$V$3:$Y$32,V5,Daten!$Y$3:$Y$32)</f>
        <v>0</v>
      </c>
      <c r="W10" s="63"/>
      <c r="X10" s="23"/>
      <c r="Y10" s="17"/>
      <c r="Z10" s="71" t="s">
        <v>84</v>
      </c>
      <c r="AA10" s="63">
        <f ca="1">SUMIF(Daten!$V$3:$Y$32,AA5,Daten!$Y$3:$Y$32)</f>
        <v>0</v>
      </c>
      <c r="AB10" s="63"/>
      <c r="AC10" s="23"/>
      <c r="AD10" s="17"/>
      <c r="AE10" s="71" t="s">
        <v>84</v>
      </c>
      <c r="AF10" s="63">
        <f ca="1">SUMIF(Daten!$V$3:$Y$32,AF5,Daten!$Y$3:$Y$32)</f>
        <v>0</v>
      </c>
      <c r="AG10" s="63"/>
      <c r="AH10" s="23"/>
      <c r="AI10" s="17"/>
      <c r="AJ10" s="71" t="s">
        <v>84</v>
      </c>
      <c r="AK10" s="63">
        <f ca="1">SUMIF(Daten!$V$3:$Y$32,AK5,Daten!$Y$3:$Y$32)</f>
        <v>0</v>
      </c>
      <c r="AL10" s="63"/>
      <c r="AM10" s="23"/>
      <c r="AN10" s="17"/>
      <c r="AO10" s="71" t="s">
        <v>84</v>
      </c>
      <c r="AP10" s="63">
        <f ca="1">SUMIF(Daten!$V$3:$Y$32,AP5,Daten!$Y$3:$Y$32)</f>
        <v>0</v>
      </c>
      <c r="AQ10" s="63"/>
      <c r="AR10" s="23"/>
      <c r="AS10" s="17"/>
      <c r="AT10" s="71" t="s">
        <v>84</v>
      </c>
      <c r="AU10" s="63">
        <f ca="1">SUMIF(Daten!$V$3:$Y$32,AU5,Daten!$Y$3:$Y$32)</f>
        <v>0</v>
      </c>
      <c r="AV10" s="63"/>
      <c r="AW10" s="23"/>
      <c r="AX10" s="17"/>
      <c r="AY10" s="71" t="s">
        <v>84</v>
      </c>
      <c r="AZ10" s="63">
        <f ca="1">SUMIF(Daten!$V$3:$Y$32,AZ5,Daten!$Y$3:$Y$32)</f>
        <v>0</v>
      </c>
      <c r="BA10" s="63"/>
      <c r="BB10" s="23"/>
      <c r="BC10" s="17"/>
      <c r="BD10" s="71" t="s">
        <v>84</v>
      </c>
      <c r="BE10" s="63">
        <f ca="1">SUMIF(Daten!$V$3:$Y$32,BE5,Daten!$Y$3:$Y$32)</f>
        <v>0</v>
      </c>
      <c r="BF10" s="63"/>
      <c r="BG10" s="23"/>
      <c r="BH10" s="17"/>
      <c r="BI10" s="71" t="s">
        <v>84</v>
      </c>
      <c r="BJ10" s="63">
        <f ca="1">SUMIF(Daten!$V$3:$Y$32,BJ5,Daten!$Y$3:$Y$32)</f>
        <v>0</v>
      </c>
      <c r="BK10" s="63"/>
      <c r="BL10" s="23"/>
      <c r="BM10" s="17"/>
      <c r="BN10" s="71" t="s">
        <v>84</v>
      </c>
      <c r="BO10" s="63">
        <f ca="1">SUMIF(Daten!$V$3:$Y$32,BO5,Daten!$Y$3:$Y$32)</f>
        <v>0</v>
      </c>
      <c r="BP10" s="63"/>
      <c r="BQ10" s="23"/>
      <c r="BR10" s="17"/>
      <c r="BS10" s="71" t="s">
        <v>84</v>
      </c>
      <c r="BT10" s="63">
        <f ca="1">SUMIF(Daten!$V$3:$Y$32,BT5,Daten!$Y$3:$Y$32)</f>
        <v>0</v>
      </c>
      <c r="BU10" s="63"/>
      <c r="BV10" s="23"/>
      <c r="BW10" s="17"/>
      <c r="BX10" s="71" t="s">
        <v>84</v>
      </c>
      <c r="BY10" s="63">
        <f ca="1">SUMIF(Daten!$V$3:$Y$32,BY5,Daten!$Y$3:$Y$32)</f>
        <v>0</v>
      </c>
      <c r="BZ10" s="63"/>
      <c r="CA10" s="23"/>
      <c r="CB10" s="17"/>
      <c r="CC10" s="71" t="s">
        <v>84</v>
      </c>
      <c r="CD10" s="63">
        <f ca="1">SUMIF(Daten!$V$3:$Y$32,CD5,Daten!$Y$3:$Y$32)</f>
        <v>0</v>
      </c>
      <c r="CE10" s="63"/>
      <c r="CF10" s="23"/>
      <c r="CG10" s="17"/>
      <c r="CH10" s="71" t="s">
        <v>84</v>
      </c>
      <c r="CI10" s="63">
        <f ca="1">SUMIF(Daten!$V$3:$Y$32,CI5,Daten!$Y$3:$Y$32)</f>
        <v>0</v>
      </c>
      <c r="CJ10" s="63"/>
      <c r="CK10" s="23"/>
      <c r="CL10" s="17"/>
      <c r="CM10" s="71" t="s">
        <v>84</v>
      </c>
      <c r="CN10" s="63">
        <f ca="1">SUMIF(Daten!$V$3:$Y$32,CN5,Daten!$Y$3:$Y$32)</f>
        <v>0</v>
      </c>
      <c r="CO10" s="63"/>
      <c r="CP10" s="23"/>
      <c r="CQ10" s="17"/>
      <c r="CR10" s="71" t="s">
        <v>84</v>
      </c>
      <c r="CS10" s="63">
        <f ca="1">SUMIF(Daten!$V$3:$Y$32,CS5,Daten!$Y$3:$Y$32)</f>
        <v>0</v>
      </c>
      <c r="CT10" s="63"/>
      <c r="CU10" s="23"/>
      <c r="CV10" s="17"/>
    </row>
    <row r="11" spans="1:100" ht="12.75" hidden="1" customHeight="1" x14ac:dyDescent="0.2">
      <c r="A11" s="71" t="s">
        <v>85</v>
      </c>
      <c r="B11" s="63">
        <f ca="1">SUMIF(Daten!$AA$3:$AD$32,B5,Daten!$AD$3:$AD$32)</f>
        <v>0</v>
      </c>
      <c r="C11" s="63"/>
      <c r="D11" s="23"/>
      <c r="E11" s="17"/>
      <c r="F11" s="71" t="s">
        <v>85</v>
      </c>
      <c r="G11" s="63">
        <f ca="1">SUMIF(Daten!$AA$3:$AD$32,G5,Daten!$AD$3:$AD$32)</f>
        <v>0</v>
      </c>
      <c r="H11" s="63"/>
      <c r="I11" s="23"/>
      <c r="J11" s="17"/>
      <c r="K11" s="71" t="s">
        <v>85</v>
      </c>
      <c r="L11" s="63">
        <f ca="1">SUMIF(Daten!$AA$3:$AD$32,L5,Daten!$AD$3:$AD$32)</f>
        <v>0</v>
      </c>
      <c r="M11" s="63"/>
      <c r="N11" s="23"/>
      <c r="O11" s="17"/>
      <c r="P11" s="71" t="s">
        <v>85</v>
      </c>
      <c r="Q11" s="63">
        <f ca="1">SUMIF(Daten!$AA$3:$AD$32,Q5,Daten!$AD$3:$AD$32)</f>
        <v>0</v>
      </c>
      <c r="R11" s="63"/>
      <c r="S11" s="23"/>
      <c r="T11" s="17"/>
      <c r="U11" s="71" t="s">
        <v>85</v>
      </c>
      <c r="V11" s="63">
        <f ca="1">SUMIF(Daten!$AA$3:$AD$32,V5,Daten!$AD$3:$AD$32)</f>
        <v>0</v>
      </c>
      <c r="W11" s="63"/>
      <c r="X11" s="23"/>
      <c r="Y11" s="17"/>
      <c r="Z11" s="71" t="s">
        <v>85</v>
      </c>
      <c r="AA11" s="63">
        <f ca="1">SUMIF(Daten!$AA$3:$AD$32,AA5,Daten!$AD$3:$AD$32)</f>
        <v>0</v>
      </c>
      <c r="AB11" s="63"/>
      <c r="AC11" s="23"/>
      <c r="AD11" s="17"/>
      <c r="AE11" s="71" t="s">
        <v>85</v>
      </c>
      <c r="AF11" s="63">
        <f ca="1">SUMIF(Daten!$AA$3:$AD$32,AF5,Daten!$AD$3:$AD$32)</f>
        <v>0</v>
      </c>
      <c r="AG11" s="63"/>
      <c r="AH11" s="23"/>
      <c r="AI11" s="17"/>
      <c r="AJ11" s="71" t="s">
        <v>85</v>
      </c>
      <c r="AK11" s="63">
        <f ca="1">SUMIF(Daten!$AA$3:$AD$32,AK5,Daten!$AD$3:$AD$32)</f>
        <v>0</v>
      </c>
      <c r="AL11" s="63"/>
      <c r="AM11" s="23"/>
      <c r="AN11" s="17"/>
      <c r="AO11" s="71" t="s">
        <v>85</v>
      </c>
      <c r="AP11" s="63">
        <f ca="1">SUMIF(Daten!$AA$3:$AD$32,AP5,Daten!$AD$3:$AD$32)</f>
        <v>0</v>
      </c>
      <c r="AQ11" s="63"/>
      <c r="AR11" s="23"/>
      <c r="AS11" s="17"/>
      <c r="AT11" s="71" t="s">
        <v>85</v>
      </c>
      <c r="AU11" s="63">
        <f ca="1">SUMIF(Daten!$AA$3:$AD$32,AU5,Daten!$AD$3:$AD$32)</f>
        <v>0</v>
      </c>
      <c r="AV11" s="63"/>
      <c r="AW11" s="23"/>
      <c r="AX11" s="17"/>
      <c r="AY11" s="71" t="s">
        <v>85</v>
      </c>
      <c r="AZ11" s="63">
        <f ca="1">SUMIF(Daten!$AA$3:$AD$32,AZ5,Daten!$AD$3:$AD$32)</f>
        <v>0</v>
      </c>
      <c r="BA11" s="63"/>
      <c r="BB11" s="23"/>
      <c r="BC11" s="17"/>
      <c r="BD11" s="71" t="s">
        <v>85</v>
      </c>
      <c r="BE11" s="63">
        <f ca="1">SUMIF(Daten!$AA$3:$AD$32,BE5,Daten!$AD$3:$AD$32)</f>
        <v>0</v>
      </c>
      <c r="BF11" s="63"/>
      <c r="BG11" s="23"/>
      <c r="BH11" s="17"/>
      <c r="BI11" s="71" t="s">
        <v>85</v>
      </c>
      <c r="BJ11" s="63">
        <f ca="1">SUMIF(Daten!$AA$3:$AD$32,BJ5,Daten!$AD$3:$AD$32)</f>
        <v>0</v>
      </c>
      <c r="BK11" s="63"/>
      <c r="BL11" s="23"/>
      <c r="BM11" s="17"/>
      <c r="BN11" s="71" t="s">
        <v>85</v>
      </c>
      <c r="BO11" s="63">
        <f ca="1">SUMIF(Daten!$AA$3:$AD$32,BO5,Daten!$AD$3:$AD$32)</f>
        <v>0</v>
      </c>
      <c r="BP11" s="63"/>
      <c r="BQ11" s="23"/>
      <c r="BR11" s="17"/>
      <c r="BS11" s="71" t="s">
        <v>85</v>
      </c>
      <c r="BT11" s="63">
        <f ca="1">SUMIF(Daten!$AA$3:$AD$32,BT5,Daten!$AD$3:$AD$32)</f>
        <v>0</v>
      </c>
      <c r="BU11" s="63"/>
      <c r="BV11" s="23"/>
      <c r="BW11" s="17"/>
      <c r="BX11" s="71" t="s">
        <v>85</v>
      </c>
      <c r="BY11" s="63">
        <f ca="1">SUMIF(Daten!$AA$3:$AD$32,BY5,Daten!$AD$3:$AD$32)</f>
        <v>0</v>
      </c>
      <c r="BZ11" s="63"/>
      <c r="CA11" s="23"/>
      <c r="CB11" s="17"/>
      <c r="CC11" s="71" t="s">
        <v>85</v>
      </c>
      <c r="CD11" s="63">
        <f ca="1">SUMIF(Daten!$AA$3:$AD$32,CD5,Daten!$AD$3:$AD$32)</f>
        <v>0</v>
      </c>
      <c r="CE11" s="63"/>
      <c r="CF11" s="23"/>
      <c r="CG11" s="17"/>
      <c r="CH11" s="71" t="s">
        <v>85</v>
      </c>
      <c r="CI11" s="63">
        <f ca="1">SUMIF(Daten!$AA$3:$AD$32,CI5,Daten!$AD$3:$AD$32)</f>
        <v>0</v>
      </c>
      <c r="CJ11" s="63"/>
      <c r="CK11" s="23"/>
      <c r="CL11" s="17"/>
      <c r="CM11" s="71" t="s">
        <v>85</v>
      </c>
      <c r="CN11" s="63">
        <f ca="1">SUMIF(Daten!$AA$3:$AD$32,CN5,Daten!$AD$3:$AD$32)</f>
        <v>0</v>
      </c>
      <c r="CO11" s="63"/>
      <c r="CP11" s="23"/>
      <c r="CQ11" s="17"/>
      <c r="CR11" s="71" t="s">
        <v>85</v>
      </c>
      <c r="CS11" s="63">
        <f ca="1">SUMIF(Daten!$AA$3:$AD$32,CS5,Daten!$AD$3:$AD$32)</f>
        <v>0</v>
      </c>
      <c r="CT11" s="63"/>
      <c r="CU11" s="23"/>
      <c r="CV11" s="17"/>
    </row>
    <row r="12" spans="1:100" ht="12.75" hidden="1" customHeight="1" x14ac:dyDescent="0.2">
      <c r="A12" s="71" t="s">
        <v>86</v>
      </c>
      <c r="B12" s="63">
        <f ca="1">SUMIF(Daten!$AF$3:$AI$32,B5,Daten!$AI$3:$AI$32)</f>
        <v>0</v>
      </c>
      <c r="C12" s="63"/>
      <c r="D12" s="23"/>
      <c r="E12" s="17"/>
      <c r="F12" s="71" t="s">
        <v>86</v>
      </c>
      <c r="G12" s="63">
        <f ca="1">SUMIF(Daten!$AF$3:$AI$32,G5,Daten!$AI$3:$AI$32)</f>
        <v>0</v>
      </c>
      <c r="H12" s="63"/>
      <c r="I12" s="23"/>
      <c r="J12" s="17"/>
      <c r="K12" s="71" t="s">
        <v>86</v>
      </c>
      <c r="L12" s="63">
        <f ca="1">SUMIF(Daten!$AF$3:$AI$32,L5,Daten!$AI$3:$AI$32)</f>
        <v>0</v>
      </c>
      <c r="M12" s="63"/>
      <c r="N12" s="23"/>
      <c r="O12" s="17"/>
      <c r="P12" s="71" t="s">
        <v>86</v>
      </c>
      <c r="Q12" s="63">
        <f ca="1">SUMIF(Daten!$AF$3:$AI$32,Q5,Daten!$AI$3:$AI$32)</f>
        <v>0</v>
      </c>
      <c r="R12" s="63"/>
      <c r="S12" s="23"/>
      <c r="T12" s="17"/>
      <c r="U12" s="71" t="s">
        <v>86</v>
      </c>
      <c r="V12" s="63">
        <f ca="1">SUMIF(Daten!$AF$3:$AI$32,V5,Daten!$AI$3:$AI$32)</f>
        <v>0</v>
      </c>
      <c r="W12" s="63"/>
      <c r="X12" s="23"/>
      <c r="Y12" s="17"/>
      <c r="Z12" s="71" t="s">
        <v>86</v>
      </c>
      <c r="AA12" s="63">
        <f ca="1">SUMIF(Daten!$AF$3:$AI$32,AA5,Daten!$AI$3:$AI$32)</f>
        <v>0</v>
      </c>
      <c r="AB12" s="63"/>
      <c r="AC12" s="23"/>
      <c r="AD12" s="17"/>
      <c r="AE12" s="71" t="s">
        <v>86</v>
      </c>
      <c r="AF12" s="63">
        <f ca="1">SUMIF(Daten!$AF$3:$AI$32,AF5,Daten!$AI$3:$AI$32)</f>
        <v>0</v>
      </c>
      <c r="AG12" s="63"/>
      <c r="AH12" s="23"/>
      <c r="AI12" s="17"/>
      <c r="AJ12" s="71" t="s">
        <v>86</v>
      </c>
      <c r="AK12" s="63">
        <f ca="1">SUMIF(Daten!$AF$3:$AI$32,AK5,Daten!$AI$3:$AI$32)</f>
        <v>0</v>
      </c>
      <c r="AL12" s="63"/>
      <c r="AM12" s="23"/>
      <c r="AN12" s="17"/>
      <c r="AO12" s="71" t="s">
        <v>86</v>
      </c>
      <c r="AP12" s="63">
        <f ca="1">SUMIF(Daten!$AF$3:$AI$32,AP5,Daten!$AI$3:$AI$32)</f>
        <v>0</v>
      </c>
      <c r="AQ12" s="63"/>
      <c r="AR12" s="23"/>
      <c r="AS12" s="17"/>
      <c r="AT12" s="71" t="s">
        <v>86</v>
      </c>
      <c r="AU12" s="63">
        <f ca="1">SUMIF(Daten!$AF$3:$AI$32,AU5,Daten!$AI$3:$AI$32)</f>
        <v>0</v>
      </c>
      <c r="AV12" s="63"/>
      <c r="AW12" s="23"/>
      <c r="AX12" s="17"/>
      <c r="AY12" s="71" t="s">
        <v>86</v>
      </c>
      <c r="AZ12" s="63">
        <f ca="1">SUMIF(Daten!$AF$3:$AI$32,AZ5,Daten!$AI$3:$AI$32)</f>
        <v>0</v>
      </c>
      <c r="BA12" s="63"/>
      <c r="BB12" s="23"/>
      <c r="BC12" s="17"/>
      <c r="BD12" s="71" t="s">
        <v>86</v>
      </c>
      <c r="BE12" s="63">
        <f ca="1">SUMIF(Daten!$AF$3:$AI$32,BE5,Daten!$AI$3:$AI$32)</f>
        <v>0</v>
      </c>
      <c r="BF12" s="63"/>
      <c r="BG12" s="23"/>
      <c r="BH12" s="17"/>
      <c r="BI12" s="71" t="s">
        <v>86</v>
      </c>
      <c r="BJ12" s="63">
        <f ca="1">SUMIF(Daten!$AF$3:$AI$32,BJ5,Daten!$AI$3:$AI$32)</f>
        <v>0</v>
      </c>
      <c r="BK12" s="63"/>
      <c r="BL12" s="23"/>
      <c r="BM12" s="17"/>
      <c r="BN12" s="71" t="s">
        <v>86</v>
      </c>
      <c r="BO12" s="63">
        <f ca="1">SUMIF(Daten!$AF$3:$AI$32,BO5,Daten!$AI$3:$AI$32)</f>
        <v>0</v>
      </c>
      <c r="BP12" s="63"/>
      <c r="BQ12" s="23"/>
      <c r="BR12" s="17"/>
      <c r="BS12" s="71" t="s">
        <v>86</v>
      </c>
      <c r="BT12" s="63">
        <f ca="1">SUMIF(Daten!$AF$3:$AI$32,BT5,Daten!$AI$3:$AI$32)</f>
        <v>0</v>
      </c>
      <c r="BU12" s="63"/>
      <c r="BV12" s="23"/>
      <c r="BW12" s="17"/>
      <c r="BX12" s="71" t="s">
        <v>86</v>
      </c>
      <c r="BY12" s="63">
        <f ca="1">SUMIF(Daten!$AF$3:$AI$32,BY5,Daten!$AI$3:$AI$32)</f>
        <v>0</v>
      </c>
      <c r="BZ12" s="63"/>
      <c r="CA12" s="23"/>
      <c r="CB12" s="17"/>
      <c r="CC12" s="71" t="s">
        <v>86</v>
      </c>
      <c r="CD12" s="63">
        <f ca="1">SUMIF(Daten!$AF$3:$AI$32,CD5,Daten!$AI$3:$AI$32)</f>
        <v>0</v>
      </c>
      <c r="CE12" s="63"/>
      <c r="CF12" s="23"/>
      <c r="CG12" s="17"/>
      <c r="CH12" s="71" t="s">
        <v>86</v>
      </c>
      <c r="CI12" s="63">
        <f ca="1">SUMIF(Daten!$AF$3:$AI$32,CI5,Daten!$AI$3:$AI$32)</f>
        <v>0</v>
      </c>
      <c r="CJ12" s="63"/>
      <c r="CK12" s="23"/>
      <c r="CL12" s="17"/>
      <c r="CM12" s="71" t="s">
        <v>86</v>
      </c>
      <c r="CN12" s="63">
        <f ca="1">SUMIF(Daten!$AF$3:$AI$32,CN5,Daten!$AI$3:$AI$32)</f>
        <v>0</v>
      </c>
      <c r="CO12" s="63"/>
      <c r="CP12" s="23"/>
      <c r="CQ12" s="17"/>
      <c r="CR12" s="71" t="s">
        <v>86</v>
      </c>
      <c r="CS12" s="63">
        <f ca="1">SUMIF(Daten!$AF$3:$AI$32,CS5,Daten!$AI$3:$AI$32)</f>
        <v>0</v>
      </c>
      <c r="CT12" s="63"/>
      <c r="CU12" s="23"/>
      <c r="CV12" s="17"/>
    </row>
    <row r="13" spans="1:100" ht="12.75" hidden="1" customHeight="1" x14ac:dyDescent="0.2">
      <c r="A13" s="71" t="s">
        <v>87</v>
      </c>
      <c r="B13" s="63">
        <f ca="1">SUMIF(Daten!$AK$3:$AN$32,B5,Daten!$AN3:$AN$32)</f>
        <v>0</v>
      </c>
      <c r="C13" s="63"/>
      <c r="D13" s="23"/>
      <c r="E13" s="17"/>
      <c r="F13" s="71" t="s">
        <v>87</v>
      </c>
      <c r="G13" s="63">
        <f ca="1">SUMIF(Daten!$AK$3:$AN$32,G5,Daten!$AN3:$AN$32)</f>
        <v>0</v>
      </c>
      <c r="H13" s="63"/>
      <c r="I13" s="23"/>
      <c r="J13" s="17"/>
      <c r="K13" s="71" t="s">
        <v>87</v>
      </c>
      <c r="L13" s="63">
        <f ca="1">SUMIF(Daten!$AK$3:$AN$32,L5,Daten!$AN3:$AN$32)</f>
        <v>0</v>
      </c>
      <c r="M13" s="63"/>
      <c r="N13" s="23"/>
      <c r="O13" s="17"/>
      <c r="P13" s="71" t="s">
        <v>87</v>
      </c>
      <c r="Q13" s="63">
        <f ca="1">SUMIF(Daten!$AK$3:$AN$32,Q5,Daten!$AN3:$AN$32)</f>
        <v>0</v>
      </c>
      <c r="R13" s="63"/>
      <c r="S13" s="23"/>
      <c r="T13" s="17"/>
      <c r="U13" s="71" t="s">
        <v>87</v>
      </c>
      <c r="V13" s="63">
        <f ca="1">SUMIF(Daten!$AK$3:$AN$32,V5,Daten!$AN3:$AN$32)</f>
        <v>0</v>
      </c>
      <c r="W13" s="63"/>
      <c r="X13" s="23"/>
      <c r="Y13" s="17"/>
      <c r="Z13" s="71" t="s">
        <v>87</v>
      </c>
      <c r="AA13" s="63">
        <f ca="1">SUMIF(Daten!$AK$3:$AN$32,AA5,Daten!$AN3:$AN$32)</f>
        <v>0</v>
      </c>
      <c r="AB13" s="63"/>
      <c r="AC13" s="23"/>
      <c r="AD13" s="17"/>
      <c r="AE13" s="71" t="s">
        <v>87</v>
      </c>
      <c r="AF13" s="63">
        <f ca="1">SUMIF(Daten!$AK$3:$AN$32,AF5,Daten!$AN3:$AN$32)</f>
        <v>0</v>
      </c>
      <c r="AG13" s="63"/>
      <c r="AH13" s="23"/>
      <c r="AI13" s="17"/>
      <c r="AJ13" s="71" t="s">
        <v>87</v>
      </c>
      <c r="AK13" s="63">
        <f ca="1">SUMIF(Daten!$AK$3:$AN$32,AK5,Daten!$AN3:$AN$32)</f>
        <v>0</v>
      </c>
      <c r="AL13" s="63"/>
      <c r="AM13" s="23"/>
      <c r="AN13" s="17"/>
      <c r="AO13" s="71" t="s">
        <v>87</v>
      </c>
      <c r="AP13" s="63">
        <f ca="1">SUMIF(Daten!$AK$3:$AN$32,AP5,Daten!$AN3:$AN$32)</f>
        <v>0</v>
      </c>
      <c r="AQ13" s="63"/>
      <c r="AR13" s="23"/>
      <c r="AS13" s="17"/>
      <c r="AT13" s="71" t="s">
        <v>87</v>
      </c>
      <c r="AU13" s="63">
        <f ca="1">SUMIF(Daten!$AK$3:$AN$32,AU5,Daten!$AN3:$AN$32)</f>
        <v>0</v>
      </c>
      <c r="AV13" s="63"/>
      <c r="AW13" s="23"/>
      <c r="AX13" s="17"/>
      <c r="AY13" s="71" t="s">
        <v>87</v>
      </c>
      <c r="AZ13" s="63">
        <f ca="1">SUMIF(Daten!$AK$3:$AN$32,AZ5,Daten!$AN3:$AN$32)</f>
        <v>0</v>
      </c>
      <c r="BA13" s="63"/>
      <c r="BB13" s="23"/>
      <c r="BC13" s="17"/>
      <c r="BD13" s="71" t="s">
        <v>87</v>
      </c>
      <c r="BE13" s="63">
        <f ca="1">SUMIF(Daten!$AK$3:$AN$32,BE5,Daten!$AN3:$AN$32)</f>
        <v>0</v>
      </c>
      <c r="BF13" s="63"/>
      <c r="BG13" s="23"/>
      <c r="BH13" s="17"/>
      <c r="BI13" s="71" t="s">
        <v>87</v>
      </c>
      <c r="BJ13" s="63">
        <f ca="1">SUMIF(Daten!$AK$3:$AN$32,BJ5,Daten!$AN3:$AN$32)</f>
        <v>0</v>
      </c>
      <c r="BK13" s="63"/>
      <c r="BL13" s="23"/>
      <c r="BM13" s="17"/>
      <c r="BN13" s="71" t="s">
        <v>87</v>
      </c>
      <c r="BO13" s="63">
        <f ca="1">SUMIF(Daten!$AK$3:$AN$32,BO5,Daten!$AN3:$AN$32)</f>
        <v>0</v>
      </c>
      <c r="BP13" s="63"/>
      <c r="BQ13" s="23"/>
      <c r="BR13" s="17"/>
      <c r="BS13" s="71" t="s">
        <v>87</v>
      </c>
      <c r="BT13" s="63">
        <f ca="1">SUMIF(Daten!$AK$3:$AN$32,BT5,Daten!$AN3:$AN$32)</f>
        <v>0</v>
      </c>
      <c r="BU13" s="63"/>
      <c r="BV13" s="23"/>
      <c r="BW13" s="17"/>
      <c r="BX13" s="71" t="s">
        <v>87</v>
      </c>
      <c r="BY13" s="63">
        <f ca="1">SUMIF(Daten!$AK$3:$AN$32,BY5,Daten!$AN3:$AN$32)</f>
        <v>0</v>
      </c>
      <c r="BZ13" s="63"/>
      <c r="CA13" s="23"/>
      <c r="CB13" s="17"/>
      <c r="CC13" s="71" t="s">
        <v>87</v>
      </c>
      <c r="CD13" s="63">
        <f ca="1">SUMIF(Daten!$AK$3:$AN$32,CD5,Daten!$AN3:$AN$32)</f>
        <v>0</v>
      </c>
      <c r="CE13" s="63"/>
      <c r="CF13" s="23"/>
      <c r="CG13" s="17"/>
      <c r="CH13" s="71" t="s">
        <v>87</v>
      </c>
      <c r="CI13" s="63">
        <f ca="1">SUMIF(Daten!$AK$3:$AN$32,CI5,Daten!$AN3:$AN$32)</f>
        <v>0</v>
      </c>
      <c r="CJ13" s="63"/>
      <c r="CK13" s="23"/>
      <c r="CL13" s="17"/>
      <c r="CM13" s="71" t="s">
        <v>87</v>
      </c>
      <c r="CN13" s="63">
        <f ca="1">SUMIF(Daten!$AK$3:$AN$32,CN5,Daten!$AN3:$AN$32)</f>
        <v>0</v>
      </c>
      <c r="CO13" s="63"/>
      <c r="CP13" s="23"/>
      <c r="CQ13" s="17"/>
      <c r="CR13" s="71" t="s">
        <v>87</v>
      </c>
      <c r="CS13" s="63">
        <f ca="1">SUMIF(Daten!$AK$3:$AN$32,CS5,Daten!$AN3:$AN$32)</f>
        <v>0</v>
      </c>
      <c r="CT13" s="63"/>
      <c r="CU13" s="23"/>
      <c r="CV13" s="17"/>
    </row>
    <row r="14" spans="1:100" ht="12.75" hidden="1" customHeight="1" x14ac:dyDescent="0.2">
      <c r="A14" s="71" t="s">
        <v>88</v>
      </c>
      <c r="B14" s="63">
        <f ca="1">SUMIF(Daten!$AP$3:$AS$32,B5,Daten!$AS$3:$AS$32)</f>
        <v>0</v>
      </c>
      <c r="C14" s="63"/>
      <c r="D14" s="23"/>
      <c r="E14" s="17"/>
      <c r="F14" s="71" t="s">
        <v>88</v>
      </c>
      <c r="G14" s="63">
        <f ca="1">SUMIF(Daten!$AP$3:$AS$32,G5,Daten!$AS$3:$AS$32)</f>
        <v>0</v>
      </c>
      <c r="H14" s="63"/>
      <c r="I14" s="23"/>
      <c r="J14" s="17"/>
      <c r="K14" s="71" t="s">
        <v>88</v>
      </c>
      <c r="L14" s="63">
        <f ca="1">SUMIF(Daten!$AP$3:$AS$32,L5,Daten!$AS$3:$AS$32)</f>
        <v>0</v>
      </c>
      <c r="M14" s="63"/>
      <c r="N14" s="23"/>
      <c r="O14" s="17"/>
      <c r="P14" s="71" t="s">
        <v>88</v>
      </c>
      <c r="Q14" s="63">
        <f ca="1">SUMIF(Daten!$AP$3:$AS$32,Q5,Daten!$AS$3:$AS$32)</f>
        <v>0</v>
      </c>
      <c r="R14" s="63"/>
      <c r="S14" s="23"/>
      <c r="T14" s="17"/>
      <c r="U14" s="71" t="s">
        <v>88</v>
      </c>
      <c r="V14" s="63">
        <f ca="1">SUMIF(Daten!$AP$3:$AS$32,V5,Daten!$AS$3:$AS$32)</f>
        <v>0</v>
      </c>
      <c r="W14" s="63"/>
      <c r="X14" s="23"/>
      <c r="Y14" s="17"/>
      <c r="Z14" s="71" t="s">
        <v>88</v>
      </c>
      <c r="AA14" s="63">
        <f ca="1">SUMIF(Daten!$AP$3:$AS$32,AA5,Daten!$AS$3:$AS$32)</f>
        <v>0</v>
      </c>
      <c r="AB14" s="63"/>
      <c r="AC14" s="23"/>
      <c r="AD14" s="17"/>
      <c r="AE14" s="71" t="s">
        <v>88</v>
      </c>
      <c r="AF14" s="63">
        <f ca="1">SUMIF(Daten!$AP$3:$AS$32,AF5,Daten!$AS$3:$AS$32)</f>
        <v>0</v>
      </c>
      <c r="AG14" s="63"/>
      <c r="AH14" s="23"/>
      <c r="AI14" s="17"/>
      <c r="AJ14" s="71" t="s">
        <v>88</v>
      </c>
      <c r="AK14" s="63">
        <f ca="1">SUMIF(Daten!$AP$3:$AS$32,AK5,Daten!$AS$3:$AS$32)</f>
        <v>0</v>
      </c>
      <c r="AL14" s="63"/>
      <c r="AM14" s="23"/>
      <c r="AN14" s="17"/>
      <c r="AO14" s="71" t="s">
        <v>88</v>
      </c>
      <c r="AP14" s="63">
        <f ca="1">SUMIF(Daten!$AP$3:$AS$32,AP5,Daten!$AS$3:$AS$32)</f>
        <v>0</v>
      </c>
      <c r="AQ14" s="63"/>
      <c r="AR14" s="23"/>
      <c r="AS14" s="17"/>
      <c r="AT14" s="71" t="s">
        <v>88</v>
      </c>
      <c r="AU14" s="63">
        <f ca="1">SUMIF(Daten!$AP$3:$AS$32,AU5,Daten!$AS$3:$AS$32)</f>
        <v>0</v>
      </c>
      <c r="AV14" s="63"/>
      <c r="AW14" s="23"/>
      <c r="AX14" s="17"/>
      <c r="AY14" s="71" t="s">
        <v>88</v>
      </c>
      <c r="AZ14" s="63">
        <f ca="1">SUMIF(Daten!$AP$3:$AS$32,AZ5,Daten!$AS$3:$AS$32)</f>
        <v>0</v>
      </c>
      <c r="BA14" s="63"/>
      <c r="BB14" s="23"/>
      <c r="BC14" s="17"/>
      <c r="BD14" s="71" t="s">
        <v>88</v>
      </c>
      <c r="BE14" s="63">
        <f ca="1">SUMIF(Daten!$AP$3:$AS$32,BE5,Daten!$AS$3:$AS$32)</f>
        <v>0</v>
      </c>
      <c r="BF14" s="63"/>
      <c r="BG14" s="23"/>
      <c r="BH14" s="17"/>
      <c r="BI14" s="71" t="s">
        <v>88</v>
      </c>
      <c r="BJ14" s="63">
        <f ca="1">SUMIF(Daten!$AP$3:$AS$32,BJ5,Daten!$AS$3:$AS$32)</f>
        <v>0</v>
      </c>
      <c r="BK14" s="63"/>
      <c r="BL14" s="23"/>
      <c r="BM14" s="17"/>
      <c r="BN14" s="71" t="s">
        <v>88</v>
      </c>
      <c r="BO14" s="63">
        <f ca="1">SUMIF(Daten!$AP$3:$AS$32,BO5,Daten!$AS$3:$AS$32)</f>
        <v>0</v>
      </c>
      <c r="BP14" s="63"/>
      <c r="BQ14" s="23"/>
      <c r="BR14" s="17"/>
      <c r="BS14" s="71" t="s">
        <v>88</v>
      </c>
      <c r="BT14" s="63">
        <f ca="1">SUMIF(Daten!$AP$3:$AS$32,BT5,Daten!$AS$3:$AS$32)</f>
        <v>0</v>
      </c>
      <c r="BU14" s="63"/>
      <c r="BV14" s="23"/>
      <c r="BW14" s="17"/>
      <c r="BX14" s="71" t="s">
        <v>88</v>
      </c>
      <c r="BY14" s="63">
        <f ca="1">SUMIF(Daten!$AP$3:$AS$32,BY5,Daten!$AS$3:$AS$32)</f>
        <v>0</v>
      </c>
      <c r="BZ14" s="63"/>
      <c r="CA14" s="23"/>
      <c r="CB14" s="17"/>
      <c r="CC14" s="71" t="s">
        <v>88</v>
      </c>
      <c r="CD14" s="63">
        <f ca="1">SUMIF(Daten!$AP$3:$AS$32,CD5,Daten!$AS$3:$AS$32)</f>
        <v>0</v>
      </c>
      <c r="CE14" s="63"/>
      <c r="CF14" s="23"/>
      <c r="CG14" s="17"/>
      <c r="CH14" s="71" t="s">
        <v>88</v>
      </c>
      <c r="CI14" s="63">
        <f ca="1">SUMIF(Daten!$AP$3:$AS$32,CI5,Daten!$AS$3:$AS$32)</f>
        <v>0</v>
      </c>
      <c r="CJ14" s="63"/>
      <c r="CK14" s="23"/>
      <c r="CL14" s="17"/>
      <c r="CM14" s="71" t="s">
        <v>88</v>
      </c>
      <c r="CN14" s="63">
        <f ca="1">SUMIF(Daten!$AP$3:$AS$32,CN5,Daten!$AS$3:$AS$32)</f>
        <v>0</v>
      </c>
      <c r="CO14" s="63"/>
      <c r="CP14" s="23"/>
      <c r="CQ14" s="17"/>
      <c r="CR14" s="71" t="s">
        <v>88</v>
      </c>
      <c r="CS14" s="63">
        <f ca="1">SUMIF(Daten!$AP$3:$AS$32,CS5,Daten!$AS$3:$AS$32)</f>
        <v>0</v>
      </c>
      <c r="CT14" s="63"/>
      <c r="CU14" s="23"/>
      <c r="CV14" s="17"/>
    </row>
    <row r="15" spans="1:100" ht="12.75" hidden="1" customHeight="1" x14ac:dyDescent="0.2">
      <c r="A15" s="71" t="s">
        <v>89</v>
      </c>
      <c r="B15" s="63">
        <f>SUMIF(Daten!$AU$3:$AX$32,B5,Daten!$AX$3:$AXD$32)</f>
        <v>0</v>
      </c>
      <c r="C15" s="63"/>
      <c r="D15" s="23"/>
      <c r="E15" s="17"/>
      <c r="F15" s="71" t="s">
        <v>89</v>
      </c>
      <c r="G15" s="63">
        <f>SUMIF(Daten!$AU$3:$AX$32,G5,Daten!$AX$3:$AXD$32)</f>
        <v>0</v>
      </c>
      <c r="H15" s="63"/>
      <c r="I15" s="23"/>
      <c r="J15" s="17"/>
      <c r="K15" s="71" t="s">
        <v>89</v>
      </c>
      <c r="L15" s="63">
        <f>SUMIF(Daten!$AU$3:$AX$32,L5,Daten!$AX$3:$AXD$32)</f>
        <v>0</v>
      </c>
      <c r="M15" s="63"/>
      <c r="N15" s="23"/>
      <c r="O15" s="17"/>
      <c r="P15" s="71" t="s">
        <v>89</v>
      </c>
      <c r="Q15" s="63">
        <f>SUMIF(Daten!$AU$3:$AX$32,Q5,Daten!$AX$3:$AXD$32)</f>
        <v>0</v>
      </c>
      <c r="R15" s="63"/>
      <c r="S15" s="23"/>
      <c r="T15" s="17"/>
      <c r="U15" s="71" t="s">
        <v>89</v>
      </c>
      <c r="V15" s="63">
        <f>SUMIF(Daten!$AU$3:$AX$32,V5,Daten!$AX$3:$AXD$32)</f>
        <v>0</v>
      </c>
      <c r="W15" s="63"/>
      <c r="X15" s="23"/>
      <c r="Y15" s="17"/>
      <c r="Z15" s="71" t="s">
        <v>89</v>
      </c>
      <c r="AA15" s="63">
        <f>SUMIF(Daten!$AU$3:$AX$32,AA5,Daten!$AX$3:$AXD$32)</f>
        <v>0</v>
      </c>
      <c r="AB15" s="63"/>
      <c r="AC15" s="23"/>
      <c r="AD15" s="17"/>
      <c r="AE15" s="71" t="s">
        <v>89</v>
      </c>
      <c r="AF15" s="63">
        <f>SUMIF(Daten!$AU$3:$AX$32,AF5,Daten!$AX$3:$AXD$32)</f>
        <v>0</v>
      </c>
      <c r="AG15" s="63"/>
      <c r="AH15" s="23"/>
      <c r="AI15" s="17"/>
      <c r="AJ15" s="71" t="s">
        <v>89</v>
      </c>
      <c r="AK15" s="63">
        <f>SUMIF(Daten!$AU$3:$AX$32,AK5,Daten!$AX$3:$AXD$32)</f>
        <v>0</v>
      </c>
      <c r="AL15" s="63"/>
      <c r="AM15" s="23"/>
      <c r="AN15" s="17"/>
      <c r="AO15" s="71" t="s">
        <v>89</v>
      </c>
      <c r="AP15" s="63">
        <f>SUMIF(Daten!$AU$3:$AX$32,AP5,Daten!$AX$3:$AXD$32)</f>
        <v>0</v>
      </c>
      <c r="AQ15" s="63"/>
      <c r="AR15" s="23"/>
      <c r="AS15" s="17"/>
      <c r="AT15" s="71" t="s">
        <v>89</v>
      </c>
      <c r="AU15" s="63">
        <f>SUMIF(Daten!$AU$3:$AX$32,AU5,Daten!$AX$3:$AXD$32)</f>
        <v>0</v>
      </c>
      <c r="AV15" s="63"/>
      <c r="AW15" s="23"/>
      <c r="AX15" s="17"/>
      <c r="AY15" s="71" t="s">
        <v>89</v>
      </c>
      <c r="AZ15" s="63">
        <f>SUMIF(Daten!$AU$3:$AX$32,AZ5,Daten!$AX$3:$AXD$32)</f>
        <v>0</v>
      </c>
      <c r="BA15" s="63"/>
      <c r="BB15" s="23"/>
      <c r="BC15" s="17"/>
      <c r="BD15" s="71" t="s">
        <v>89</v>
      </c>
      <c r="BE15" s="63">
        <f>SUMIF(Daten!$AU$3:$AX$32,BE5,Daten!$AX$3:$AXD$32)</f>
        <v>0</v>
      </c>
      <c r="BF15" s="63"/>
      <c r="BG15" s="23"/>
      <c r="BH15" s="17"/>
      <c r="BI15" s="71" t="s">
        <v>89</v>
      </c>
      <c r="BJ15" s="63">
        <f>SUMIF(Daten!$AU$3:$AX$32,BJ5,Daten!$AX$3:$AXD$32)</f>
        <v>0</v>
      </c>
      <c r="BK15" s="63"/>
      <c r="BL15" s="23"/>
      <c r="BM15" s="17"/>
      <c r="BN15" s="71" t="s">
        <v>89</v>
      </c>
      <c r="BO15" s="63">
        <f>SUMIF(Daten!$AU$3:$AX$32,BO5,Daten!$AX$3:$AXD$32)</f>
        <v>0</v>
      </c>
      <c r="BP15" s="63"/>
      <c r="BQ15" s="23"/>
      <c r="BR15" s="17"/>
      <c r="BS15" s="71" t="s">
        <v>89</v>
      </c>
      <c r="BT15" s="63">
        <f>SUMIF(Daten!$AU$3:$AX$32,BT5,Daten!$AX$3:$AXD$32)</f>
        <v>0</v>
      </c>
      <c r="BU15" s="63"/>
      <c r="BV15" s="23"/>
      <c r="BW15" s="17"/>
      <c r="BX15" s="71" t="s">
        <v>89</v>
      </c>
      <c r="BY15" s="63">
        <f>SUMIF(Daten!$AU$3:$AX$32,BY5,Daten!$AX$3:$AXD$32)</f>
        <v>0</v>
      </c>
      <c r="BZ15" s="63"/>
      <c r="CA15" s="23"/>
      <c r="CB15" s="17"/>
      <c r="CC15" s="71" t="s">
        <v>89</v>
      </c>
      <c r="CD15" s="63">
        <f>SUMIF(Daten!$AU$3:$AX$32,CD5,Daten!$AX$3:$AXD$32)</f>
        <v>0</v>
      </c>
      <c r="CE15" s="63"/>
      <c r="CF15" s="23"/>
      <c r="CG15" s="17"/>
      <c r="CH15" s="71" t="s">
        <v>89</v>
      </c>
      <c r="CI15" s="63">
        <f>SUMIF(Daten!$AU$3:$AX$32,CI5,Daten!$AX$3:$AXD$32)</f>
        <v>0</v>
      </c>
      <c r="CJ15" s="63"/>
      <c r="CK15" s="23"/>
      <c r="CL15" s="17"/>
      <c r="CM15" s="71" t="s">
        <v>89</v>
      </c>
      <c r="CN15" s="63">
        <f>SUMIF(Daten!$AU$3:$AX$32,CN5,Daten!$AX$3:$AXD$32)</f>
        <v>0</v>
      </c>
      <c r="CO15" s="63"/>
      <c r="CP15" s="23"/>
      <c r="CQ15" s="17"/>
      <c r="CR15" s="71" t="s">
        <v>89</v>
      </c>
      <c r="CS15" s="63">
        <f>SUMIF(Daten!$AU$3:$AX$32,CS5,Daten!$AX$3:$AXD$32)</f>
        <v>0</v>
      </c>
      <c r="CT15" s="63"/>
      <c r="CU15" s="23"/>
      <c r="CV15" s="17"/>
    </row>
    <row r="16" spans="1:100" ht="12.75" hidden="1" customHeight="1" x14ac:dyDescent="0.2">
      <c r="A16" s="71" t="s">
        <v>124</v>
      </c>
      <c r="B16" s="63">
        <f ca="1">SUMIF(Daten!$AZ$3:$BC$32,B5,Daten!$BC$3:$BC$32)</f>
        <v>0</v>
      </c>
      <c r="C16" s="63"/>
      <c r="D16" s="23"/>
      <c r="E16" s="17"/>
      <c r="F16" s="71" t="s">
        <v>124</v>
      </c>
      <c r="G16" s="63">
        <f ca="1">SUMIF(Daten!$AZ$3:$BC$32,G5,Daten!$BC$3:$BC$32)</f>
        <v>0</v>
      </c>
      <c r="H16" s="63"/>
      <c r="I16" s="23"/>
      <c r="J16" s="17"/>
      <c r="K16" s="71" t="s">
        <v>124</v>
      </c>
      <c r="L16" s="63">
        <f ca="1">SUMIF(Daten!$AZ$3:$BC$32,L5,Daten!$BC$3:$BC$32)</f>
        <v>0</v>
      </c>
      <c r="M16" s="63"/>
      <c r="N16" s="23"/>
      <c r="O16" s="17"/>
      <c r="P16" s="71" t="s">
        <v>124</v>
      </c>
      <c r="Q16" s="63">
        <f ca="1">SUMIF(Daten!$AZ$3:$BC$32,Q5,Daten!$BC$3:$BC$32)</f>
        <v>0</v>
      </c>
      <c r="R16" s="63"/>
      <c r="S16" s="23"/>
      <c r="T16" s="17"/>
      <c r="U16" s="71" t="s">
        <v>124</v>
      </c>
      <c r="V16" s="63">
        <f ca="1">SUMIF(Daten!$AZ$3:$BC$32,V5,Daten!$BC$3:$BC$32)</f>
        <v>0</v>
      </c>
      <c r="W16" s="63"/>
      <c r="X16" s="23"/>
      <c r="Y16" s="17"/>
      <c r="Z16" s="71" t="s">
        <v>124</v>
      </c>
      <c r="AA16" s="63">
        <f ca="1">SUMIF(Daten!$AZ$3:$BC$32,AA5,Daten!$BC$3:$BC$32)</f>
        <v>0</v>
      </c>
      <c r="AB16" s="63"/>
      <c r="AC16" s="23"/>
      <c r="AD16" s="17"/>
      <c r="AE16" s="71" t="s">
        <v>124</v>
      </c>
      <c r="AF16" s="63">
        <f ca="1">SUMIF(Daten!$AZ$3:$BC$32,AF5,Daten!$BC$3:$BC$32)</f>
        <v>0</v>
      </c>
      <c r="AG16" s="63"/>
      <c r="AH16" s="23"/>
      <c r="AI16" s="17"/>
      <c r="AJ16" s="71" t="s">
        <v>124</v>
      </c>
      <c r="AK16" s="63">
        <f ca="1">SUMIF(Daten!$AZ$3:$BC$32,AK5,Daten!$BC$3:$BC$32)</f>
        <v>0</v>
      </c>
      <c r="AL16" s="63"/>
      <c r="AM16" s="23"/>
      <c r="AN16" s="17"/>
      <c r="AO16" s="71" t="s">
        <v>124</v>
      </c>
      <c r="AP16" s="63">
        <f ca="1">SUMIF(Daten!$AZ$3:$BC$32,AP5,Daten!$BC$3:$BC$32)</f>
        <v>0</v>
      </c>
      <c r="AQ16" s="63"/>
      <c r="AR16" s="23"/>
      <c r="AS16" s="17"/>
      <c r="AT16" s="71" t="s">
        <v>124</v>
      </c>
      <c r="AU16" s="63">
        <f ca="1">SUMIF(Daten!$AZ$3:$BC$32,AU5,Daten!$BC$3:$BC$32)</f>
        <v>0</v>
      </c>
      <c r="AV16" s="63"/>
      <c r="AW16" s="23"/>
      <c r="AX16" s="17"/>
      <c r="AY16" s="71" t="s">
        <v>124</v>
      </c>
      <c r="AZ16" s="63">
        <f ca="1">SUMIF(Daten!$AZ$3:$BC$32,AZ5,Daten!$BC$3:$BC$32)</f>
        <v>0</v>
      </c>
      <c r="BA16" s="63"/>
      <c r="BB16" s="23"/>
      <c r="BC16" s="17"/>
      <c r="BD16" s="71" t="s">
        <v>124</v>
      </c>
      <c r="BE16" s="63">
        <f ca="1">SUMIF(Daten!$AZ$3:$BC$32,BE5,Daten!$BC$3:$BC$32)</f>
        <v>0</v>
      </c>
      <c r="BF16" s="63"/>
      <c r="BG16" s="23"/>
      <c r="BH16" s="17"/>
      <c r="BI16" s="71" t="s">
        <v>124</v>
      </c>
      <c r="BJ16" s="63">
        <f ca="1">SUMIF(Daten!$AZ$3:$BC$32,BJ5,Daten!$BC$3:$BC$32)</f>
        <v>0</v>
      </c>
      <c r="BK16" s="63"/>
      <c r="BL16" s="23"/>
      <c r="BM16" s="17"/>
      <c r="BN16" s="71" t="s">
        <v>124</v>
      </c>
      <c r="BO16" s="63">
        <f ca="1">SUMIF(Daten!$AZ$3:$BC$32,BO5,Daten!$BC$3:$BC$32)</f>
        <v>0</v>
      </c>
      <c r="BP16" s="63"/>
      <c r="BQ16" s="23"/>
      <c r="BR16" s="17"/>
      <c r="BS16" s="71" t="s">
        <v>124</v>
      </c>
      <c r="BT16" s="63">
        <f ca="1">SUMIF(Daten!$AZ$3:$BC$32,BT5,Daten!$BC$3:$BC$32)</f>
        <v>0</v>
      </c>
      <c r="BU16" s="63"/>
      <c r="BV16" s="23"/>
      <c r="BW16" s="17"/>
      <c r="BX16" s="71" t="s">
        <v>124</v>
      </c>
      <c r="BY16" s="63">
        <f ca="1">SUMIF(Daten!$AZ$3:$BC$32,BY5,Daten!$BC$3:$BC$32)</f>
        <v>0</v>
      </c>
      <c r="BZ16" s="63"/>
      <c r="CA16" s="23"/>
      <c r="CB16" s="17"/>
      <c r="CC16" s="71" t="s">
        <v>124</v>
      </c>
      <c r="CD16" s="63">
        <f ca="1">SUMIF(Daten!$AZ$3:$BC$32,CD5,Daten!$BC$3:$BC$32)</f>
        <v>0</v>
      </c>
      <c r="CE16" s="63"/>
      <c r="CF16" s="23"/>
      <c r="CG16" s="17"/>
      <c r="CH16" s="71" t="s">
        <v>124</v>
      </c>
      <c r="CI16" s="63">
        <f ca="1">SUMIF(Daten!$AZ$3:$BC$32,CI5,Daten!$BC$3:$BC$32)</f>
        <v>0</v>
      </c>
      <c r="CJ16" s="63"/>
      <c r="CK16" s="23"/>
      <c r="CL16" s="17"/>
      <c r="CM16" s="71" t="s">
        <v>124</v>
      </c>
      <c r="CN16" s="63">
        <f ca="1">SUMIF(Daten!$AZ$3:$BC$32,CN5,Daten!$BC$3:$BC$32)</f>
        <v>0</v>
      </c>
      <c r="CO16" s="63"/>
      <c r="CP16" s="23"/>
      <c r="CQ16" s="17"/>
      <c r="CR16" s="71" t="s">
        <v>124</v>
      </c>
      <c r="CS16" s="63">
        <f ca="1">SUMIF(Daten!$AZ$3:$BC$32,CS5,Daten!$BC$3:$BC$32)</f>
        <v>0</v>
      </c>
      <c r="CT16" s="63"/>
      <c r="CU16" s="23"/>
      <c r="CV16" s="17"/>
    </row>
    <row r="17" spans="1:100" ht="12.75" hidden="1" customHeight="1" x14ac:dyDescent="0.2">
      <c r="A17" s="71" t="s">
        <v>125</v>
      </c>
      <c r="B17" s="63">
        <f ca="1">SUMIF(Daten!$BE$3:$BH$32,B5,Daten!$BH$3:$BH$32)</f>
        <v>0</v>
      </c>
      <c r="C17" s="63"/>
      <c r="D17" s="23"/>
      <c r="E17" s="17"/>
      <c r="F17" s="71" t="s">
        <v>125</v>
      </c>
      <c r="G17" s="63">
        <f ca="1">SUMIF(Daten!$BE$3:$BH$32,G5,Daten!$BH$3:$BH$32)</f>
        <v>0</v>
      </c>
      <c r="H17" s="63"/>
      <c r="I17" s="23"/>
      <c r="J17" s="17"/>
      <c r="K17" s="71" t="s">
        <v>125</v>
      </c>
      <c r="L17" s="63">
        <f ca="1">SUMIF(Daten!$BE$3:$BH$32,L5,Daten!$BH$3:$BH$32)</f>
        <v>0</v>
      </c>
      <c r="M17" s="63"/>
      <c r="N17" s="23"/>
      <c r="O17" s="17"/>
      <c r="P17" s="71" t="s">
        <v>125</v>
      </c>
      <c r="Q17" s="63">
        <f ca="1">SUMIF(Daten!$BE$3:$BH$32,Q5,Daten!$BH$3:$BH$32)</f>
        <v>0</v>
      </c>
      <c r="R17" s="63"/>
      <c r="S17" s="23"/>
      <c r="T17" s="17"/>
      <c r="U17" s="71" t="s">
        <v>125</v>
      </c>
      <c r="V17" s="63">
        <f ca="1">SUMIF(Daten!$BE$3:$BH$32,V5,Daten!$BH$3:$BH$32)</f>
        <v>0</v>
      </c>
      <c r="W17" s="63"/>
      <c r="X17" s="23"/>
      <c r="Y17" s="17"/>
      <c r="Z17" s="71" t="s">
        <v>125</v>
      </c>
      <c r="AA17" s="63">
        <f ca="1">SUMIF(Daten!$BE$3:$BH$32,AA5,Daten!$BH$3:$BH$32)</f>
        <v>0</v>
      </c>
      <c r="AB17" s="63"/>
      <c r="AC17" s="23"/>
      <c r="AD17" s="17"/>
      <c r="AE17" s="71" t="s">
        <v>125</v>
      </c>
      <c r="AF17" s="63">
        <f ca="1">SUMIF(Daten!$BE$3:$BH$32,AF5,Daten!$BH$3:$BH$32)</f>
        <v>0</v>
      </c>
      <c r="AG17" s="63"/>
      <c r="AH17" s="23"/>
      <c r="AI17" s="17"/>
      <c r="AJ17" s="71" t="s">
        <v>125</v>
      </c>
      <c r="AK17" s="63">
        <f ca="1">SUMIF(Daten!$BE$3:$BH$32,AK5,Daten!$BH$3:$BH$32)</f>
        <v>0</v>
      </c>
      <c r="AL17" s="63"/>
      <c r="AM17" s="23"/>
      <c r="AN17" s="17"/>
      <c r="AO17" s="71" t="s">
        <v>125</v>
      </c>
      <c r="AP17" s="63">
        <f ca="1">SUMIF(Daten!$BE$3:$BH$32,AP5,Daten!$BH$3:$BH$32)</f>
        <v>0</v>
      </c>
      <c r="AQ17" s="63"/>
      <c r="AR17" s="23"/>
      <c r="AS17" s="17"/>
      <c r="AT17" s="71" t="s">
        <v>125</v>
      </c>
      <c r="AU17" s="63">
        <f ca="1">SUMIF(Daten!$BE$3:$BH$32,AU5,Daten!$BH$3:$BH$32)</f>
        <v>0</v>
      </c>
      <c r="AV17" s="63"/>
      <c r="AW17" s="23"/>
      <c r="AX17" s="17"/>
      <c r="AY17" s="71" t="s">
        <v>125</v>
      </c>
      <c r="AZ17" s="63">
        <f ca="1">SUMIF(Daten!$BE$3:$BH$32,AZ5,Daten!$BH$3:$BH$32)</f>
        <v>0</v>
      </c>
      <c r="BA17" s="63"/>
      <c r="BB17" s="23"/>
      <c r="BC17" s="17"/>
      <c r="BD17" s="71" t="s">
        <v>125</v>
      </c>
      <c r="BE17" s="63">
        <f ca="1">SUMIF(Daten!$BE$3:$BH$32,BE5,Daten!$BH$3:$BH$32)</f>
        <v>0</v>
      </c>
      <c r="BF17" s="63"/>
      <c r="BG17" s="23"/>
      <c r="BH17" s="17"/>
      <c r="BI17" s="71" t="s">
        <v>125</v>
      </c>
      <c r="BJ17" s="63">
        <f ca="1">SUMIF(Daten!$BE$3:$BH$32,BJ5,Daten!$BH$3:$BH$32)</f>
        <v>0</v>
      </c>
      <c r="BK17" s="63"/>
      <c r="BL17" s="23"/>
      <c r="BM17" s="17"/>
      <c r="BN17" s="71" t="s">
        <v>125</v>
      </c>
      <c r="BO17" s="63">
        <f ca="1">SUMIF(Daten!$BE$3:$BH$32,BO5,Daten!$BH$3:$BH$32)</f>
        <v>0</v>
      </c>
      <c r="BP17" s="63"/>
      <c r="BQ17" s="23"/>
      <c r="BR17" s="17"/>
      <c r="BS17" s="71" t="s">
        <v>125</v>
      </c>
      <c r="BT17" s="63">
        <f ca="1">SUMIF(Daten!$BE$3:$BH$32,BT5,Daten!$BH$3:$BH$32)</f>
        <v>0</v>
      </c>
      <c r="BU17" s="63"/>
      <c r="BV17" s="23"/>
      <c r="BW17" s="17"/>
      <c r="BX17" s="71" t="s">
        <v>125</v>
      </c>
      <c r="BY17" s="63">
        <f ca="1">SUMIF(Daten!$BE$3:$BH$32,BY5,Daten!$BH$3:$BH$32)</f>
        <v>0</v>
      </c>
      <c r="BZ17" s="63"/>
      <c r="CA17" s="23"/>
      <c r="CB17" s="17"/>
      <c r="CC17" s="71" t="s">
        <v>125</v>
      </c>
      <c r="CD17" s="63">
        <f ca="1">SUMIF(Daten!$BE$3:$BH$32,CD5,Daten!$BH$3:$BH$32)</f>
        <v>0</v>
      </c>
      <c r="CE17" s="63"/>
      <c r="CF17" s="23"/>
      <c r="CG17" s="17"/>
      <c r="CH17" s="71" t="s">
        <v>125</v>
      </c>
      <c r="CI17" s="63">
        <f ca="1">SUMIF(Daten!$BE$3:$BH$32,CI5,Daten!$BH$3:$BH$32)</f>
        <v>0</v>
      </c>
      <c r="CJ17" s="63"/>
      <c r="CK17" s="23"/>
      <c r="CL17" s="17"/>
      <c r="CM17" s="71" t="s">
        <v>125</v>
      </c>
      <c r="CN17" s="63">
        <f ca="1">SUMIF(Daten!$BE$3:$BH$32,CN5,Daten!$BH$3:$BH$32)</f>
        <v>0</v>
      </c>
      <c r="CO17" s="63"/>
      <c r="CP17" s="23"/>
      <c r="CQ17" s="17"/>
      <c r="CR17" s="71" t="s">
        <v>125</v>
      </c>
      <c r="CS17" s="63">
        <f ca="1">SUMIF(Daten!$BE$3:$BH$32,CS5,Daten!$BH$3:$BH$32)</f>
        <v>0</v>
      </c>
      <c r="CT17" s="63"/>
      <c r="CU17" s="23"/>
      <c r="CV17" s="17"/>
    </row>
    <row r="18" spans="1:100" ht="12.75" hidden="1" customHeight="1" x14ac:dyDescent="0.2">
      <c r="A18" s="71" t="s">
        <v>126</v>
      </c>
      <c r="B18" s="63">
        <f ca="1">SUMIF(Daten!$BJ$3:$BM$32,B5,Daten!$BM$3:$BM$32)</f>
        <v>0</v>
      </c>
      <c r="C18" s="63"/>
      <c r="D18" s="23"/>
      <c r="E18" s="17"/>
      <c r="F18" s="71" t="s">
        <v>126</v>
      </c>
      <c r="G18" s="63">
        <f ca="1">SUMIF(Daten!$BJ$3:$BM$32,G5,Daten!$BM$3:$BM$32)</f>
        <v>0</v>
      </c>
      <c r="H18" s="63"/>
      <c r="I18" s="23"/>
      <c r="J18" s="17"/>
      <c r="K18" s="71" t="s">
        <v>126</v>
      </c>
      <c r="L18" s="63">
        <f ca="1">SUMIF(Daten!$BJ$3:$BM$32,L5,Daten!$BM$3:$BM$32)</f>
        <v>0</v>
      </c>
      <c r="M18" s="63"/>
      <c r="N18" s="23"/>
      <c r="O18" s="17"/>
      <c r="P18" s="71" t="s">
        <v>126</v>
      </c>
      <c r="Q18" s="63">
        <f ca="1">SUMIF(Daten!$BJ$3:$BM$32,Q5,Daten!$BM$3:$BM$32)</f>
        <v>0</v>
      </c>
      <c r="R18" s="63"/>
      <c r="S18" s="23"/>
      <c r="T18" s="17"/>
      <c r="U18" s="71" t="s">
        <v>126</v>
      </c>
      <c r="V18" s="63">
        <f ca="1">SUMIF(Daten!$BJ$3:$BM$32,V5,Daten!$BM$3:$BM$32)</f>
        <v>0</v>
      </c>
      <c r="W18" s="63"/>
      <c r="X18" s="23"/>
      <c r="Y18" s="17"/>
      <c r="Z18" s="71" t="s">
        <v>126</v>
      </c>
      <c r="AA18" s="63">
        <f ca="1">SUMIF(Daten!$BJ$3:$BM$32,AA5,Daten!$BM$3:$BM$32)</f>
        <v>0</v>
      </c>
      <c r="AB18" s="63"/>
      <c r="AC18" s="23"/>
      <c r="AD18" s="17"/>
      <c r="AE18" s="71" t="s">
        <v>126</v>
      </c>
      <c r="AF18" s="63">
        <f ca="1">SUMIF(Daten!$BJ$3:$BM$32,AF5,Daten!$BM$3:$BM$32)</f>
        <v>0</v>
      </c>
      <c r="AG18" s="63"/>
      <c r="AH18" s="23"/>
      <c r="AI18" s="17"/>
      <c r="AJ18" s="71" t="s">
        <v>126</v>
      </c>
      <c r="AK18" s="63">
        <f ca="1">SUMIF(Daten!$BJ$3:$BM$32,AK5,Daten!$BM$3:$BM$32)</f>
        <v>0</v>
      </c>
      <c r="AL18" s="63"/>
      <c r="AM18" s="23"/>
      <c r="AN18" s="17"/>
      <c r="AO18" s="71" t="s">
        <v>126</v>
      </c>
      <c r="AP18" s="63">
        <f ca="1">SUMIF(Daten!$BJ$3:$BM$32,AP5,Daten!$BM$3:$BM$32)</f>
        <v>0</v>
      </c>
      <c r="AQ18" s="63"/>
      <c r="AR18" s="23"/>
      <c r="AS18" s="17"/>
      <c r="AT18" s="71" t="s">
        <v>126</v>
      </c>
      <c r="AU18" s="63">
        <f ca="1">SUMIF(Daten!$BJ$3:$BM$32,AU5,Daten!$BM$3:$BM$32)</f>
        <v>0</v>
      </c>
      <c r="AV18" s="63"/>
      <c r="AW18" s="23"/>
      <c r="AX18" s="17"/>
      <c r="AY18" s="71" t="s">
        <v>126</v>
      </c>
      <c r="AZ18" s="63">
        <f ca="1">SUMIF(Daten!$BJ$3:$BM$32,AZ5,Daten!$BM$3:$BM$32)</f>
        <v>0</v>
      </c>
      <c r="BA18" s="63"/>
      <c r="BB18" s="23"/>
      <c r="BC18" s="17"/>
      <c r="BD18" s="71" t="s">
        <v>126</v>
      </c>
      <c r="BE18" s="63">
        <f ca="1">SUMIF(Daten!$BJ$3:$BM$32,BE5,Daten!$BM$3:$BM$32)</f>
        <v>0</v>
      </c>
      <c r="BF18" s="63"/>
      <c r="BG18" s="23"/>
      <c r="BH18" s="17"/>
      <c r="BI18" s="71" t="s">
        <v>126</v>
      </c>
      <c r="BJ18" s="63">
        <f ca="1">SUMIF(Daten!$BJ$3:$BM$32,BJ5,Daten!$BM$3:$BM$32)</f>
        <v>0</v>
      </c>
      <c r="BK18" s="63"/>
      <c r="BL18" s="23"/>
      <c r="BM18" s="17"/>
      <c r="BN18" s="71" t="s">
        <v>126</v>
      </c>
      <c r="BO18" s="63">
        <f ca="1">SUMIF(Daten!$BJ$3:$BM$32,BO5,Daten!$BM$3:$BM$32)</f>
        <v>0</v>
      </c>
      <c r="BP18" s="63"/>
      <c r="BQ18" s="23"/>
      <c r="BR18" s="17"/>
      <c r="BS18" s="71" t="s">
        <v>126</v>
      </c>
      <c r="BT18" s="63">
        <f ca="1">SUMIF(Daten!$BJ$3:$BM$32,BT5,Daten!$BM$3:$BM$32)</f>
        <v>0</v>
      </c>
      <c r="BU18" s="63"/>
      <c r="BV18" s="23"/>
      <c r="BW18" s="17"/>
      <c r="BX18" s="71" t="s">
        <v>126</v>
      </c>
      <c r="BY18" s="63">
        <f ca="1">SUMIF(Daten!$BJ$3:$BM$32,BY5,Daten!$BM$3:$BM$32)</f>
        <v>0</v>
      </c>
      <c r="BZ18" s="63"/>
      <c r="CA18" s="23"/>
      <c r="CB18" s="17"/>
      <c r="CC18" s="71" t="s">
        <v>126</v>
      </c>
      <c r="CD18" s="63">
        <f ca="1">SUMIF(Daten!$BJ$3:$BM$32,CD5,Daten!$BM$3:$BM$32)</f>
        <v>0</v>
      </c>
      <c r="CE18" s="63"/>
      <c r="CF18" s="23"/>
      <c r="CG18" s="17"/>
      <c r="CH18" s="71" t="s">
        <v>126</v>
      </c>
      <c r="CI18" s="63">
        <f ca="1">SUMIF(Daten!$BJ$3:$BM$32,CI5,Daten!$BM$3:$BM$32)</f>
        <v>0</v>
      </c>
      <c r="CJ18" s="63"/>
      <c r="CK18" s="23"/>
      <c r="CL18" s="17"/>
      <c r="CM18" s="71" t="s">
        <v>126</v>
      </c>
      <c r="CN18" s="63">
        <f ca="1">SUMIF(Daten!$BJ$3:$BM$32,CN5,Daten!$BM$3:$BM$32)</f>
        <v>0</v>
      </c>
      <c r="CO18" s="63"/>
      <c r="CP18" s="23"/>
      <c r="CQ18" s="17"/>
      <c r="CR18" s="71" t="s">
        <v>126</v>
      </c>
      <c r="CS18" s="63">
        <f ca="1">SUMIF(Daten!$BJ$3:$BM$32,CS5,Daten!$BM$3:$BM$32)</f>
        <v>0</v>
      </c>
      <c r="CT18" s="63"/>
      <c r="CU18" s="23"/>
      <c r="CV18" s="17"/>
    </row>
    <row r="19" spans="1:100" ht="12.75" hidden="1" customHeight="1" x14ac:dyDescent="0.2">
      <c r="A19" s="71" t="s">
        <v>127</v>
      </c>
      <c r="B19" s="63">
        <f ca="1">SUMIF(Daten!$BO$3:$BR$32,B5,Daten!$BR$3:$BR$32)</f>
        <v>0</v>
      </c>
      <c r="C19" s="63"/>
      <c r="D19" s="23"/>
      <c r="E19" s="17"/>
      <c r="F19" s="71" t="s">
        <v>127</v>
      </c>
      <c r="G19" s="63">
        <f ca="1">SUMIF(Daten!$BO$3:$BR$32,G5,Daten!$BR$3:$BR$32)</f>
        <v>0</v>
      </c>
      <c r="H19" s="63"/>
      <c r="I19" s="23"/>
      <c r="J19" s="17"/>
      <c r="K19" s="71" t="s">
        <v>127</v>
      </c>
      <c r="L19" s="63">
        <f ca="1">SUMIF(Daten!$BO$3:$BR$32,L5,Daten!$BR$3:$BR$32)</f>
        <v>0</v>
      </c>
      <c r="M19" s="63"/>
      <c r="N19" s="23"/>
      <c r="O19" s="17"/>
      <c r="P19" s="71" t="s">
        <v>127</v>
      </c>
      <c r="Q19" s="63">
        <f ca="1">SUMIF(Daten!$BO$3:$BR$32,Q5,Daten!$BR$3:$BR$32)</f>
        <v>0</v>
      </c>
      <c r="R19" s="63"/>
      <c r="S19" s="23"/>
      <c r="T19" s="17"/>
      <c r="U19" s="71" t="s">
        <v>127</v>
      </c>
      <c r="V19" s="63">
        <f ca="1">SUMIF(Daten!$BO$3:$BR$32,V5,Daten!$BR$3:$BR$32)</f>
        <v>0</v>
      </c>
      <c r="W19" s="63"/>
      <c r="X19" s="23"/>
      <c r="Y19" s="17"/>
      <c r="Z19" s="71" t="s">
        <v>127</v>
      </c>
      <c r="AA19" s="63">
        <f ca="1">SUMIF(Daten!$BO$3:$BR$32,AA5,Daten!$BR$3:$BR$32)</f>
        <v>0</v>
      </c>
      <c r="AB19" s="63"/>
      <c r="AC19" s="23"/>
      <c r="AD19" s="17"/>
      <c r="AE19" s="71" t="s">
        <v>127</v>
      </c>
      <c r="AF19" s="63">
        <f ca="1">SUMIF(Daten!$BO$3:$BR$32,AF5,Daten!$BR$3:$BR$32)</f>
        <v>0</v>
      </c>
      <c r="AG19" s="63"/>
      <c r="AH19" s="23"/>
      <c r="AI19" s="17"/>
      <c r="AJ19" s="71" t="s">
        <v>127</v>
      </c>
      <c r="AK19" s="63">
        <f ca="1">SUMIF(Daten!$BO$3:$BR$32,AK5,Daten!$BR$3:$BR$32)</f>
        <v>0</v>
      </c>
      <c r="AL19" s="63"/>
      <c r="AM19" s="23"/>
      <c r="AN19" s="17"/>
      <c r="AO19" s="71" t="s">
        <v>127</v>
      </c>
      <c r="AP19" s="63">
        <f ca="1">SUMIF(Daten!$BO$3:$BR$32,AP5,Daten!$BR$3:$BR$32)</f>
        <v>0</v>
      </c>
      <c r="AQ19" s="63"/>
      <c r="AR19" s="23"/>
      <c r="AS19" s="17"/>
      <c r="AT19" s="71" t="s">
        <v>127</v>
      </c>
      <c r="AU19" s="63">
        <f ca="1">SUMIF(Daten!$BO$3:$BR$32,AU5,Daten!$BR$3:$BR$32)</f>
        <v>0</v>
      </c>
      <c r="AV19" s="63"/>
      <c r="AW19" s="23"/>
      <c r="AX19" s="17"/>
      <c r="AY19" s="71" t="s">
        <v>127</v>
      </c>
      <c r="AZ19" s="63">
        <f ca="1">SUMIF(Daten!$BO$3:$BR$32,AZ5,Daten!$BR$3:$BR$32)</f>
        <v>0</v>
      </c>
      <c r="BA19" s="63"/>
      <c r="BB19" s="23"/>
      <c r="BC19" s="17"/>
      <c r="BD19" s="71" t="s">
        <v>127</v>
      </c>
      <c r="BE19" s="63">
        <f ca="1">SUMIF(Daten!$BO$3:$BR$32,BE5,Daten!$BR$3:$BR$32)</f>
        <v>0</v>
      </c>
      <c r="BF19" s="63"/>
      <c r="BG19" s="23"/>
      <c r="BH19" s="17"/>
      <c r="BI19" s="71" t="s">
        <v>127</v>
      </c>
      <c r="BJ19" s="63">
        <f ca="1">SUMIF(Daten!$BO$3:$BR$32,BJ5,Daten!$BR$3:$BR$32)</f>
        <v>0</v>
      </c>
      <c r="BK19" s="63"/>
      <c r="BL19" s="23"/>
      <c r="BM19" s="17"/>
      <c r="BN19" s="71" t="s">
        <v>127</v>
      </c>
      <c r="BO19" s="63">
        <f ca="1">SUMIF(Daten!$BO$3:$BR$32,BO5,Daten!$BR$3:$BR$32)</f>
        <v>0</v>
      </c>
      <c r="BP19" s="63"/>
      <c r="BQ19" s="23"/>
      <c r="BR19" s="17"/>
      <c r="BS19" s="71" t="s">
        <v>127</v>
      </c>
      <c r="BT19" s="63">
        <f ca="1">SUMIF(Daten!$BO$3:$BR$32,BT5,Daten!$BR$3:$BR$32)</f>
        <v>0</v>
      </c>
      <c r="BU19" s="63"/>
      <c r="BV19" s="23"/>
      <c r="BW19" s="17"/>
      <c r="BX19" s="71" t="s">
        <v>127</v>
      </c>
      <c r="BY19" s="63">
        <f ca="1">SUMIF(Daten!$BO$3:$BR$32,BY5,Daten!$BR$3:$BR$32)</f>
        <v>0</v>
      </c>
      <c r="BZ19" s="63"/>
      <c r="CA19" s="23"/>
      <c r="CB19" s="17"/>
      <c r="CC19" s="71" t="s">
        <v>127</v>
      </c>
      <c r="CD19" s="63">
        <f ca="1">SUMIF(Daten!$BO$3:$BR$32,CD5,Daten!$BR$3:$BR$32)</f>
        <v>0</v>
      </c>
      <c r="CE19" s="63"/>
      <c r="CF19" s="23"/>
      <c r="CG19" s="17"/>
      <c r="CH19" s="71" t="s">
        <v>127</v>
      </c>
      <c r="CI19" s="63">
        <f ca="1">SUMIF(Daten!$BO$3:$BR$32,CI5,Daten!$BR$3:$BR$32)</f>
        <v>0</v>
      </c>
      <c r="CJ19" s="63"/>
      <c r="CK19" s="23"/>
      <c r="CL19" s="17"/>
      <c r="CM19" s="71" t="s">
        <v>127</v>
      </c>
      <c r="CN19" s="63">
        <f ca="1">SUMIF(Daten!$BO$3:$BR$32,CN5,Daten!$BR$3:$BR$32)</f>
        <v>0</v>
      </c>
      <c r="CO19" s="63"/>
      <c r="CP19" s="23"/>
      <c r="CQ19" s="17"/>
      <c r="CR19" s="71" t="s">
        <v>127</v>
      </c>
      <c r="CS19" s="63">
        <f ca="1">SUMIF(Daten!$BO$3:$BR$32,CS5,Daten!$BR$3:$BR$32)</f>
        <v>0</v>
      </c>
      <c r="CT19" s="63"/>
      <c r="CU19" s="23"/>
      <c r="CV19" s="17"/>
    </row>
    <row r="20" spans="1:100" ht="12.75" hidden="1" customHeight="1" x14ac:dyDescent="0.2">
      <c r="A20" s="52"/>
      <c r="B20" s="63"/>
      <c r="C20" s="63"/>
      <c r="D20" s="23"/>
      <c r="E20" s="17"/>
      <c r="F20" s="52"/>
      <c r="G20" s="63"/>
      <c r="H20" s="63"/>
      <c r="I20" s="23"/>
      <c r="J20" s="17"/>
      <c r="K20" s="52"/>
      <c r="L20" s="63"/>
      <c r="M20" s="63"/>
      <c r="N20" s="23"/>
      <c r="O20" s="17"/>
      <c r="P20" s="52"/>
      <c r="Q20" s="63"/>
      <c r="R20" s="63"/>
      <c r="S20" s="23"/>
      <c r="T20" s="17"/>
      <c r="U20" s="52"/>
      <c r="V20" s="63"/>
      <c r="W20" s="63"/>
      <c r="X20" s="23"/>
      <c r="Y20" s="17"/>
      <c r="Z20" s="52"/>
      <c r="AA20" s="63"/>
      <c r="AB20" s="63"/>
      <c r="AC20" s="23"/>
      <c r="AD20" s="17"/>
      <c r="AE20" s="52"/>
      <c r="AF20" s="63"/>
      <c r="AG20" s="63"/>
      <c r="AH20" s="23"/>
      <c r="AI20" s="17"/>
      <c r="AJ20" s="52"/>
      <c r="AK20" s="63"/>
      <c r="AL20" s="63"/>
      <c r="AM20" s="23"/>
      <c r="AN20" s="17"/>
      <c r="AO20" s="52"/>
      <c r="AP20" s="63"/>
      <c r="AQ20" s="63"/>
      <c r="AR20" s="23"/>
      <c r="AS20" s="17"/>
      <c r="AT20" s="52"/>
      <c r="AU20" s="63"/>
      <c r="AV20" s="63"/>
      <c r="AW20" s="23"/>
      <c r="AX20" s="17"/>
      <c r="AY20" s="52"/>
      <c r="AZ20" s="63"/>
      <c r="BA20" s="63"/>
      <c r="BB20" s="23"/>
      <c r="BC20" s="17"/>
      <c r="BD20" s="52"/>
      <c r="BE20" s="63"/>
      <c r="BF20" s="63"/>
      <c r="BG20" s="23"/>
      <c r="BH20" s="17"/>
      <c r="BI20" s="52"/>
      <c r="BJ20" s="63"/>
      <c r="BK20" s="63"/>
      <c r="BL20" s="23"/>
      <c r="BM20" s="17"/>
      <c r="BN20" s="52"/>
      <c r="BO20" s="63"/>
      <c r="BP20" s="63"/>
      <c r="BQ20" s="23"/>
      <c r="BR20" s="17"/>
      <c r="BS20" s="52"/>
      <c r="BT20" s="63"/>
      <c r="BU20" s="63"/>
      <c r="BV20" s="23"/>
      <c r="BW20" s="17"/>
      <c r="BX20" s="52"/>
      <c r="BY20" s="63"/>
      <c r="BZ20" s="63"/>
      <c r="CA20" s="23"/>
      <c r="CB20" s="17"/>
      <c r="CC20" s="52"/>
      <c r="CD20" s="63"/>
      <c r="CE20" s="63"/>
      <c r="CF20" s="23"/>
      <c r="CG20" s="17"/>
      <c r="CH20" s="52"/>
      <c r="CI20" s="63"/>
      <c r="CJ20" s="63"/>
      <c r="CK20" s="23"/>
      <c r="CL20" s="17"/>
      <c r="CM20" s="52"/>
      <c r="CN20" s="63"/>
      <c r="CO20" s="63"/>
      <c r="CP20" s="23"/>
      <c r="CQ20" s="17"/>
      <c r="CR20" s="52"/>
      <c r="CS20" s="63"/>
      <c r="CT20" s="63"/>
      <c r="CU20" s="23"/>
      <c r="CV20" s="17"/>
    </row>
    <row r="21" spans="1:100" ht="13.5" thickBot="1" x14ac:dyDescent="0.25">
      <c r="A21" s="3" t="s">
        <v>7</v>
      </c>
      <c r="B21" s="91"/>
      <c r="C21" s="91"/>
      <c r="D21" s="24"/>
      <c r="E21" s="17"/>
      <c r="F21" s="3" t="s">
        <v>7</v>
      </c>
      <c r="G21" s="91"/>
      <c r="H21" s="91"/>
      <c r="I21" s="24"/>
      <c r="J21" s="17"/>
      <c r="K21" s="3" t="s">
        <v>7</v>
      </c>
      <c r="L21" s="91"/>
      <c r="M21" s="91"/>
      <c r="N21" s="24"/>
      <c r="O21" s="17"/>
      <c r="P21" s="3" t="s">
        <v>7</v>
      </c>
      <c r="Q21" s="91"/>
      <c r="R21" s="91"/>
      <c r="S21" s="24"/>
      <c r="T21" s="17"/>
      <c r="U21" s="3" t="s">
        <v>7</v>
      </c>
      <c r="V21" s="91"/>
      <c r="W21" s="91"/>
      <c r="X21" s="24"/>
      <c r="Y21" s="17"/>
      <c r="Z21" s="3" t="s">
        <v>7</v>
      </c>
      <c r="AA21" s="91"/>
      <c r="AB21" s="91"/>
      <c r="AC21" s="24"/>
      <c r="AD21" s="17"/>
      <c r="AE21" s="3" t="s">
        <v>7</v>
      </c>
      <c r="AF21" s="91"/>
      <c r="AG21" s="91"/>
      <c r="AH21" s="24"/>
      <c r="AI21" s="17"/>
      <c r="AJ21" s="3" t="s">
        <v>7</v>
      </c>
      <c r="AK21" s="91"/>
      <c r="AL21" s="91"/>
      <c r="AM21" s="24"/>
      <c r="AN21" s="17"/>
      <c r="AO21" s="3" t="s">
        <v>7</v>
      </c>
      <c r="AP21" s="91"/>
      <c r="AQ21" s="91"/>
      <c r="AR21" s="24"/>
      <c r="AS21" s="17"/>
      <c r="AT21" s="3" t="s">
        <v>7</v>
      </c>
      <c r="AU21" s="91"/>
      <c r="AV21" s="91"/>
      <c r="AW21" s="24"/>
      <c r="AX21" s="17"/>
      <c r="AY21" s="3" t="s">
        <v>7</v>
      </c>
      <c r="AZ21" s="91"/>
      <c r="BA21" s="91"/>
      <c r="BB21" s="24"/>
      <c r="BC21" s="17"/>
      <c r="BD21" s="3" t="s">
        <v>7</v>
      </c>
      <c r="BE21" s="91"/>
      <c r="BF21" s="91"/>
      <c r="BG21" s="24"/>
      <c r="BH21" s="17"/>
      <c r="BI21" s="3" t="s">
        <v>7</v>
      </c>
      <c r="BJ21" s="91"/>
      <c r="BK21" s="91"/>
      <c r="BL21" s="24"/>
      <c r="BM21" s="17"/>
      <c r="BN21" s="3" t="s">
        <v>7</v>
      </c>
      <c r="BO21" s="91"/>
      <c r="BP21" s="91"/>
      <c r="BQ21" s="24"/>
      <c r="BR21" s="17"/>
      <c r="BS21" s="3" t="s">
        <v>7</v>
      </c>
      <c r="BT21" s="91"/>
      <c r="BU21" s="91"/>
      <c r="BV21" s="24"/>
      <c r="BW21" s="17"/>
      <c r="BX21" s="3" t="s">
        <v>7</v>
      </c>
      <c r="BY21" s="91"/>
      <c r="BZ21" s="91"/>
      <c r="CA21" s="24"/>
      <c r="CB21" s="17"/>
      <c r="CC21" s="3" t="s">
        <v>7</v>
      </c>
      <c r="CD21" s="91"/>
      <c r="CE21" s="91"/>
      <c r="CF21" s="24"/>
      <c r="CG21" s="17"/>
      <c r="CH21" s="3" t="s">
        <v>7</v>
      </c>
      <c r="CI21" s="91"/>
      <c r="CJ21" s="91"/>
      <c r="CK21" s="24"/>
      <c r="CL21" s="17"/>
      <c r="CM21" s="3" t="s">
        <v>7</v>
      </c>
      <c r="CN21" s="91"/>
      <c r="CO21" s="91"/>
      <c r="CP21" s="24"/>
      <c r="CQ21" s="17"/>
      <c r="CR21" s="3" t="s">
        <v>7</v>
      </c>
      <c r="CS21" s="91"/>
      <c r="CT21" s="91"/>
      <c r="CU21" s="24"/>
      <c r="CV21" s="17"/>
    </row>
    <row r="22" spans="1:100" ht="13.5" thickTop="1" x14ac:dyDescent="0.2">
      <c r="A22" s="33" t="s">
        <v>0</v>
      </c>
      <c r="B22" s="73" t="s">
        <v>11</v>
      </c>
      <c r="C22" s="22" t="s">
        <v>10</v>
      </c>
      <c r="D22" s="25" t="s">
        <v>50</v>
      </c>
      <c r="E22" s="18"/>
      <c r="F22" s="33" t="s">
        <v>0</v>
      </c>
      <c r="G22" s="73" t="s">
        <v>11</v>
      </c>
      <c r="H22" s="22" t="s">
        <v>10</v>
      </c>
      <c r="I22" s="25" t="s">
        <v>50</v>
      </c>
      <c r="J22" s="18"/>
      <c r="K22" s="33" t="s">
        <v>0</v>
      </c>
      <c r="L22" s="73" t="s">
        <v>11</v>
      </c>
      <c r="M22" s="22" t="s">
        <v>10</v>
      </c>
      <c r="N22" s="25" t="s">
        <v>50</v>
      </c>
      <c r="O22" s="18"/>
      <c r="P22" s="33" t="s">
        <v>0</v>
      </c>
      <c r="Q22" s="73" t="s">
        <v>11</v>
      </c>
      <c r="R22" s="22" t="s">
        <v>10</v>
      </c>
      <c r="S22" s="25" t="s">
        <v>50</v>
      </c>
      <c r="T22" s="18"/>
      <c r="U22" s="33" t="s">
        <v>0</v>
      </c>
      <c r="V22" s="73" t="s">
        <v>11</v>
      </c>
      <c r="W22" s="22" t="s">
        <v>10</v>
      </c>
      <c r="X22" s="25" t="s">
        <v>50</v>
      </c>
      <c r="Y22" s="18"/>
      <c r="Z22" s="33" t="s">
        <v>0</v>
      </c>
      <c r="AA22" s="73" t="s">
        <v>11</v>
      </c>
      <c r="AB22" s="22" t="s">
        <v>10</v>
      </c>
      <c r="AC22" s="25" t="s">
        <v>50</v>
      </c>
      <c r="AD22" s="18"/>
      <c r="AE22" s="33" t="s">
        <v>0</v>
      </c>
      <c r="AF22" s="73" t="s">
        <v>11</v>
      </c>
      <c r="AG22" s="22" t="s">
        <v>10</v>
      </c>
      <c r="AH22" s="25" t="s">
        <v>50</v>
      </c>
      <c r="AI22" s="18"/>
      <c r="AJ22" s="33" t="s">
        <v>0</v>
      </c>
      <c r="AK22" s="73" t="s">
        <v>11</v>
      </c>
      <c r="AL22" s="22" t="s">
        <v>10</v>
      </c>
      <c r="AM22" s="25" t="s">
        <v>50</v>
      </c>
      <c r="AN22" s="18"/>
      <c r="AO22" s="33" t="s">
        <v>0</v>
      </c>
      <c r="AP22" s="73" t="s">
        <v>11</v>
      </c>
      <c r="AQ22" s="22" t="s">
        <v>10</v>
      </c>
      <c r="AR22" s="25" t="s">
        <v>50</v>
      </c>
      <c r="AS22" s="18"/>
      <c r="AT22" s="33" t="s">
        <v>0</v>
      </c>
      <c r="AU22" s="73" t="s">
        <v>11</v>
      </c>
      <c r="AV22" s="22" t="s">
        <v>10</v>
      </c>
      <c r="AW22" s="25" t="s">
        <v>50</v>
      </c>
      <c r="AX22" s="18"/>
      <c r="AY22" s="33" t="s">
        <v>0</v>
      </c>
      <c r="AZ22" s="73" t="s">
        <v>11</v>
      </c>
      <c r="BA22" s="22" t="s">
        <v>10</v>
      </c>
      <c r="BB22" s="25" t="s">
        <v>50</v>
      </c>
      <c r="BC22" s="18"/>
      <c r="BD22" s="33" t="s">
        <v>0</v>
      </c>
      <c r="BE22" s="73" t="s">
        <v>11</v>
      </c>
      <c r="BF22" s="22" t="s">
        <v>10</v>
      </c>
      <c r="BG22" s="25" t="s">
        <v>50</v>
      </c>
      <c r="BH22" s="18"/>
      <c r="BI22" s="33" t="s">
        <v>0</v>
      </c>
      <c r="BJ22" s="73" t="s">
        <v>11</v>
      </c>
      <c r="BK22" s="22" t="s">
        <v>10</v>
      </c>
      <c r="BL22" s="25" t="s">
        <v>50</v>
      </c>
      <c r="BM22" s="18"/>
      <c r="BN22" s="33" t="s">
        <v>0</v>
      </c>
      <c r="BO22" s="73" t="s">
        <v>11</v>
      </c>
      <c r="BP22" s="22" t="s">
        <v>10</v>
      </c>
      <c r="BQ22" s="25" t="s">
        <v>50</v>
      </c>
      <c r="BR22" s="18"/>
      <c r="BS22" s="33" t="s">
        <v>0</v>
      </c>
      <c r="BT22" s="73" t="s">
        <v>11</v>
      </c>
      <c r="BU22" s="22" t="s">
        <v>10</v>
      </c>
      <c r="BV22" s="25" t="s">
        <v>50</v>
      </c>
      <c r="BW22" s="18"/>
      <c r="BX22" s="33" t="s">
        <v>0</v>
      </c>
      <c r="BY22" s="73" t="s">
        <v>11</v>
      </c>
      <c r="BZ22" s="22" t="s">
        <v>10</v>
      </c>
      <c r="CA22" s="25" t="s">
        <v>50</v>
      </c>
      <c r="CB22" s="18"/>
      <c r="CC22" s="33" t="s">
        <v>0</v>
      </c>
      <c r="CD22" s="73" t="s">
        <v>11</v>
      </c>
      <c r="CE22" s="22" t="s">
        <v>10</v>
      </c>
      <c r="CF22" s="25" t="s">
        <v>50</v>
      </c>
      <c r="CG22" s="18"/>
      <c r="CH22" s="33" t="s">
        <v>0</v>
      </c>
      <c r="CI22" s="73" t="s">
        <v>11</v>
      </c>
      <c r="CJ22" s="22" t="s">
        <v>10</v>
      </c>
      <c r="CK22" s="25" t="s">
        <v>50</v>
      </c>
      <c r="CL22" s="18"/>
      <c r="CM22" s="33" t="s">
        <v>0</v>
      </c>
      <c r="CN22" s="73" t="s">
        <v>11</v>
      </c>
      <c r="CO22" s="22" t="s">
        <v>10</v>
      </c>
      <c r="CP22" s="25" t="s">
        <v>50</v>
      </c>
      <c r="CQ22" s="18"/>
      <c r="CR22" s="33" t="s">
        <v>0</v>
      </c>
      <c r="CS22" s="73" t="s">
        <v>11</v>
      </c>
      <c r="CT22" s="22" t="s">
        <v>10</v>
      </c>
      <c r="CU22" s="25" t="s">
        <v>50</v>
      </c>
      <c r="CV22" s="18"/>
    </row>
    <row r="23" spans="1:100" ht="12.75" hidden="1" customHeight="1" outlineLevel="1" x14ac:dyDescent="0.2">
      <c r="A23" s="62"/>
      <c r="D23" s="62"/>
      <c r="F23" s="62"/>
      <c r="I23" s="62"/>
      <c r="K23" s="62"/>
      <c r="N23" s="62"/>
      <c r="P23" s="62"/>
      <c r="S23" s="62"/>
      <c r="U23" s="62"/>
      <c r="X23" s="62"/>
      <c r="Z23" s="62"/>
      <c r="AC23" s="62"/>
      <c r="AE23" s="62"/>
      <c r="AH23" s="62"/>
      <c r="AJ23" s="62"/>
      <c r="AM23" s="62"/>
      <c r="AO23" s="62"/>
      <c r="AR23" s="62"/>
      <c r="AT23" s="62"/>
      <c r="AW23" s="62"/>
      <c r="AY23" s="62"/>
      <c r="BB23" s="62"/>
      <c r="BD23" s="62"/>
      <c r="BG23" s="62"/>
      <c r="BI23" s="62"/>
      <c r="BL23" s="62"/>
      <c r="BN23" s="62"/>
      <c r="BQ23" s="62"/>
      <c r="BS23" s="62"/>
      <c r="BV23" s="62"/>
      <c r="BX23" s="62"/>
      <c r="CA23" s="62"/>
      <c r="CC23" s="62"/>
      <c r="CF23" s="62"/>
      <c r="CH23" s="62"/>
      <c r="CK23" s="62"/>
      <c r="CM23" s="62"/>
      <c r="CP23" s="62"/>
      <c r="CR23" s="62"/>
      <c r="CU23" s="62"/>
    </row>
    <row r="24" spans="1:100" ht="12.75" hidden="1" customHeight="1" outlineLevel="1" x14ac:dyDescent="0.2">
      <c r="A24" s="34">
        <v>43466</v>
      </c>
      <c r="B24" s="75">
        <f>IF(B$3&gt;$A24+30,0,IF(B$4&lt;$A24,0,IF(AND(B$3&gt;=$A24,B$3&lt;$A25),B$6*(32-DAY(B$3)),IF(AND(B$4&gt;=$A24,B$4&lt;$A25),B$6*DAY(B$4),IF(AND(B$3&lt;$A24,B$4&gt;$A25),B$6*31,"X")))))*B$21/100</f>
        <v>0</v>
      </c>
      <c r="C24" s="64">
        <f>IF(B24=0,0,C23)</f>
        <v>0</v>
      </c>
      <c r="D24" s="27">
        <f t="shared" ref="D24:D35" si="0">B24-C24</f>
        <v>0</v>
      </c>
      <c r="F24" s="34">
        <v>43466</v>
      </c>
      <c r="G24" s="75">
        <f>IF(G$3&gt;$A24+30,0,IF(G$4&lt;$A24,0,IF(AND(G$3&gt;=$A24,G$3&lt;$A25),G$6*(32-DAY(G$3)),IF(AND(G$4&gt;=$A24,G$4&lt;$A25),G$6*DAY(G$4),IF(AND(G$3&lt;$A24,G$4&gt;$A25),G$6*31,"X")))))*G$21/100</f>
        <v>0</v>
      </c>
      <c r="H24" s="64">
        <f>IF(G24=0,0,H23)</f>
        <v>0</v>
      </c>
      <c r="I24" s="27">
        <f t="shared" ref="I24:I35" si="1">G24-H24</f>
        <v>0</v>
      </c>
      <c r="K24" s="34">
        <v>43466</v>
      </c>
      <c r="L24" s="75">
        <f>IF(L$3&gt;$A24+30,0,IF(L$4&lt;$A24,0,IF(AND(L$3&gt;=$A24,L$3&lt;$A25),L$6*(32-DAY(L$3)),IF(AND(L$4&gt;=$A24,L$4&lt;$A25),L$6*DAY(L$4),IF(AND(L$3&lt;$A24,L$4&gt;$A25),L$6*31,"X")))))*L$21/100</f>
        <v>0</v>
      </c>
      <c r="M24" s="64">
        <f>IF(L24=0,0,M23)</f>
        <v>0</v>
      </c>
      <c r="N24" s="27">
        <f t="shared" ref="N24:N35" si="2">L24-M24</f>
        <v>0</v>
      </c>
      <c r="P24" s="34">
        <v>43466</v>
      </c>
      <c r="Q24" s="75">
        <f>IF(Q$3&gt;$A24+30,0,IF(Q$4&lt;$A24,0,IF(AND(Q$3&gt;=$A24,Q$3&lt;$A25),Q$6*(32-DAY(Q$3)),IF(AND(Q$4&gt;=$A24,Q$4&lt;$A25),Q$6*DAY(Q$4),IF(AND(Q$3&lt;$A24,Q$4&gt;$A25),Q$6*31,"X")))))*Q$21/100</f>
        <v>0</v>
      </c>
      <c r="R24" s="64">
        <f>IF(Q24=0,0,R23)</f>
        <v>0</v>
      </c>
      <c r="S24" s="27">
        <f t="shared" ref="S24:S35" si="3">Q24-R24</f>
        <v>0</v>
      </c>
      <c r="U24" s="34">
        <v>43466</v>
      </c>
      <c r="V24" s="75">
        <f>IF(V$3&gt;$A24+30,0,IF(V$4&lt;$A24,0,IF(AND(V$3&gt;=$A24,V$3&lt;$A25),V$6*(32-DAY(V$3)),IF(AND(V$4&gt;=$A24,V$4&lt;$A25),V$6*DAY(V$4),IF(AND(V$3&lt;$A24,V$4&gt;$A25),V$6*31,"X")))))*V$21/100</f>
        <v>0</v>
      </c>
      <c r="W24" s="64">
        <f>IF(V24=0,0,W23)</f>
        <v>0</v>
      </c>
      <c r="X24" s="27">
        <f t="shared" ref="X24:X35" si="4">V24-W24</f>
        <v>0</v>
      </c>
      <c r="Z24" s="34">
        <v>43466</v>
      </c>
      <c r="AA24" s="75">
        <f>IF(AA$3&gt;$A24+30,0,IF(AA$4&lt;$A24,0,IF(AND(AA$3&gt;=$A24,AA$3&lt;$A25),AA$6*(32-DAY(AA$3)),IF(AND(AA$4&gt;=$A24,AA$4&lt;$A25),AA$6*DAY(AA$4),IF(AND(AA$3&lt;$A24,AA$4&gt;$A25),AA$6*31,"X")))))*AA$21/100</f>
        <v>0</v>
      </c>
      <c r="AB24" s="64">
        <f>IF(AA24=0,0,AB23)</f>
        <v>0</v>
      </c>
      <c r="AC24" s="27">
        <f t="shared" ref="AC24:AC35" si="5">AA24-AB24</f>
        <v>0</v>
      </c>
      <c r="AE24" s="34">
        <v>43466</v>
      </c>
      <c r="AF24" s="75">
        <f>IF(AF$3&gt;$A24+30,0,IF(AF$4&lt;$A24,0,IF(AND(AF$3&gt;=$A24,AF$3&lt;$A25),AF$6*(32-DAY(AF$3)),IF(AND(AF$4&gt;=$A24,AF$4&lt;$A25),AF$6*DAY(AF$4),IF(AND(AF$3&lt;$A24,AF$4&gt;$A25),AF$6*31,"X")))))*AF$21/100</f>
        <v>0</v>
      </c>
      <c r="AG24" s="64">
        <f>IF(AF24=0,0,AG23)</f>
        <v>0</v>
      </c>
      <c r="AH24" s="27">
        <f t="shared" ref="AH24:AH35" si="6">AF24-AG24</f>
        <v>0</v>
      </c>
      <c r="AI24" s="19"/>
      <c r="AJ24" s="34">
        <v>43466</v>
      </c>
      <c r="AK24" s="75">
        <f>IF(AK$3&gt;$A24+30,0,IF(AK$4&lt;$A24,0,IF(AND(AK$3&gt;=$A24,AK$3&lt;$A25),AK$6*(32-DAY(AK$3)),IF(AND(AK$4&gt;=$A24,AK$4&lt;$A25),AK$6*DAY(AK$4),IF(AND(AK$3&lt;$A24,AK$4&gt;$A25),AK$6*31,"X")))))*AK$21/100</f>
        <v>0</v>
      </c>
      <c r="AL24" s="64">
        <f>IF(AK24=0,0,AL23)</f>
        <v>0</v>
      </c>
      <c r="AM24" s="27">
        <f t="shared" ref="AM24:AM35" si="7">AK24-AL24</f>
        <v>0</v>
      </c>
      <c r="AO24" s="34">
        <v>43466</v>
      </c>
      <c r="AP24" s="75">
        <f>IF(AP$3&gt;$A24+30,0,IF(AP$4&lt;$A24,0,IF(AND(AP$3&gt;=$A24,AP$3&lt;$A25),AP$6*(32-DAY(AP$3)),IF(AND(AP$4&gt;=$A24,AP$4&lt;$A25),AP$6*DAY(AP$4),IF(AND(AP$3&lt;$A24,AP$4&gt;$A25),AP$6*31,"X")))))*AP$21/100</f>
        <v>0</v>
      </c>
      <c r="AQ24" s="64">
        <f>IF(AP24=0,0,AQ23)</f>
        <v>0</v>
      </c>
      <c r="AR24" s="27">
        <f t="shared" ref="AR24:AR35" si="8">AP24-AQ24</f>
        <v>0</v>
      </c>
      <c r="AT24" s="34">
        <v>43466</v>
      </c>
      <c r="AU24" s="75">
        <f>IF(AU$3&gt;$A24+30,0,IF(AU$4&lt;$A24,0,IF(AND(AU$3&gt;=$A24,AU$3&lt;$A25),AU$6*(32-DAY(AU$3)),IF(AND(AU$4&gt;=$A24,AU$4&lt;$A25),AU$6*DAY(AU$4),IF(AND(AU$3&lt;$A24,AU$4&gt;$A25),AU$6*31,"X")))))*AU$21/100</f>
        <v>0</v>
      </c>
      <c r="AV24" s="64">
        <f>IF(AU24=0,0,AV23)</f>
        <v>0</v>
      </c>
      <c r="AW24" s="27">
        <f t="shared" ref="AW24:AW35" si="9">AU24-AV24</f>
        <v>0</v>
      </c>
      <c r="AY24" s="34">
        <v>43466</v>
      </c>
      <c r="AZ24" s="75">
        <f>IF(AZ$3&gt;$A24+30,0,IF(AZ$4&lt;$A24,0,IF(AND(AZ$3&gt;=$A24,AZ$3&lt;$A25),AZ$6*(32-DAY(AZ$3)),IF(AND(AZ$4&gt;=$A24,AZ$4&lt;$A25),AZ$6*DAY(AZ$4),IF(AND(AZ$3&lt;$A24,AZ$4&gt;$A25),AZ$6*31,"X")))))*AZ$21/100</f>
        <v>0</v>
      </c>
      <c r="BA24" s="64">
        <f>IF(AZ24=0,0,BA23)</f>
        <v>0</v>
      </c>
      <c r="BB24" s="27">
        <f t="shared" ref="BB24:BB35" si="10">AZ24-BA24</f>
        <v>0</v>
      </c>
      <c r="BD24" s="34">
        <v>43466</v>
      </c>
      <c r="BE24" s="75">
        <f>IF(BE$3&gt;$A24+30,0,IF(BE$4&lt;$A24,0,IF(AND(BE$3&gt;=$A24,BE$3&lt;$A25),BE$6*(32-DAY(BE$3)),IF(AND(BE$4&gt;=$A24,BE$4&lt;$A25),BE$6*DAY(BE$4),IF(AND(BE$3&lt;$A24,BE$4&gt;$A25),BE$6*31,"X")))))*BE$21/100</f>
        <v>0</v>
      </c>
      <c r="BF24" s="64">
        <f>IF(BE24=0,0,BF23)</f>
        <v>0</v>
      </c>
      <c r="BG24" s="27">
        <f t="shared" ref="BG24:BG35" si="11">BE24-BF24</f>
        <v>0</v>
      </c>
      <c r="BI24" s="34">
        <v>43466</v>
      </c>
      <c r="BJ24" s="75">
        <f>IF(BJ$3&gt;$A24+30,0,IF(BJ$4&lt;$A24,0,IF(AND(BJ$3&gt;=$A24,BJ$3&lt;$A25),BJ$6*(32-DAY(BJ$3)),IF(AND(BJ$4&gt;=$A24,BJ$4&lt;$A25),BJ$6*DAY(BJ$4),IF(AND(BJ$3&lt;$A24,BJ$4&gt;$A25),BJ$6*31,"X")))))*BJ$21/100</f>
        <v>0</v>
      </c>
      <c r="BK24" s="64">
        <f>IF(BJ24=0,0,BK23)</f>
        <v>0</v>
      </c>
      <c r="BL24" s="27">
        <f t="shared" ref="BL24:BL35" si="12">BJ24-BK24</f>
        <v>0</v>
      </c>
      <c r="BN24" s="34">
        <v>43466</v>
      </c>
      <c r="BO24" s="75">
        <f>IF(BO$3&gt;$A24+30,0,IF(BO$4&lt;$A24,0,IF(AND(BO$3&gt;=$A24,BO$3&lt;$A25),BO$6*(32-DAY(BO$3)),IF(AND(BO$4&gt;=$A24,BO$4&lt;$A25),BO$6*DAY(BO$4),IF(AND(BO$3&lt;$A24,BO$4&gt;$A25),BO$6*31,"X")))))*BO$21/100</f>
        <v>0</v>
      </c>
      <c r="BP24" s="64">
        <f>IF(BO24=0,0,BP23)</f>
        <v>0</v>
      </c>
      <c r="BQ24" s="27">
        <f t="shared" ref="BQ24:BQ35" si="13">BO24-BP24</f>
        <v>0</v>
      </c>
      <c r="BS24" s="34">
        <v>43466</v>
      </c>
      <c r="BT24" s="75">
        <f>IF(BT$3&gt;$A24+30,0,IF(BT$4&lt;$A24,0,IF(AND(BT$3&gt;=$A24,BT$3&lt;$A25),BT$6*(32-DAY(BT$3)),IF(AND(BT$4&gt;=$A24,BT$4&lt;$A25),BT$6*DAY(BT$4),IF(AND(BT$3&lt;$A24,BT$4&gt;$A25),BT$6*31,"X")))))*BT$21/100</f>
        <v>0</v>
      </c>
      <c r="BU24" s="64">
        <f>IF(BT24=0,0,BU23)</f>
        <v>0</v>
      </c>
      <c r="BV24" s="27">
        <f t="shared" ref="BV24:BV35" si="14">BT24-BU24</f>
        <v>0</v>
      </c>
      <c r="BX24" s="34">
        <v>43466</v>
      </c>
      <c r="BY24" s="75">
        <f>IF(BY$3&gt;$A24+30,0,IF(BY$4&lt;$A24,0,IF(AND(BY$3&gt;=$A24,BY$3&lt;$A25),BY$6*(32-DAY(BY$3)),IF(AND(BY$4&gt;=$A24,BY$4&lt;$A25),BY$6*DAY(BY$4),IF(AND(BY$3&lt;$A24,BY$4&gt;$A25),BY$6*31,"X")))))*BY$21/100</f>
        <v>0</v>
      </c>
      <c r="BZ24" s="64">
        <f>IF(BY24=0,0,BZ23)</f>
        <v>0</v>
      </c>
      <c r="CA24" s="27">
        <f t="shared" ref="CA24:CA35" si="15">BY24-BZ24</f>
        <v>0</v>
      </c>
      <c r="CC24" s="34">
        <v>43466</v>
      </c>
      <c r="CD24" s="75">
        <f>IF(CD$3&gt;$A24+30,0,IF(CD$4&lt;$A24,0,IF(AND(CD$3&gt;=$A24,CD$3&lt;$A25),CD$6*(32-DAY(CD$3)),IF(AND(CD$4&gt;=$A24,CD$4&lt;$A25),CD$6*DAY(CD$4),IF(AND(CD$3&lt;$A24,CD$4&gt;$A25),CD$6*31,"X")))))*CD$21/100</f>
        <v>0</v>
      </c>
      <c r="CE24" s="64">
        <f>IF(CD24=0,0,CE23)</f>
        <v>0</v>
      </c>
      <c r="CF24" s="27">
        <f t="shared" ref="CF24:CF35" si="16">CD24-CE24</f>
        <v>0</v>
      </c>
      <c r="CH24" s="34">
        <v>43466</v>
      </c>
      <c r="CI24" s="75">
        <f>IF(CI$3&gt;$A24+30,0,IF(CI$4&lt;$A24,0,IF(AND(CI$3&gt;=$A24,CI$3&lt;$A25),CI$6*(32-DAY(CI$3)),IF(AND(CI$4&gt;=$A24,CI$4&lt;$A25),CI$6*DAY(CI$4),IF(AND(CI$3&lt;$A24,CI$4&gt;$A25),CI$6*31,"X")))))*CI$21/100</f>
        <v>0</v>
      </c>
      <c r="CJ24" s="64">
        <f>IF(CI24=0,0,CJ23)</f>
        <v>0</v>
      </c>
      <c r="CK24" s="27">
        <f t="shared" ref="CK24:CK35" si="17">CI24-CJ24</f>
        <v>0</v>
      </c>
      <c r="CM24" s="34">
        <v>43466</v>
      </c>
      <c r="CN24" s="75">
        <f>IF(CN$3&gt;$A24+30,0,IF(CN$4&lt;$A24,0,IF(AND(CN$3&gt;=$A24,CN$3&lt;$A25),CN$6*(32-DAY(CN$3)),IF(AND(CN$4&gt;=$A24,CN$4&lt;$A25),CN$6*DAY(CN$4),IF(AND(CN$3&lt;$A24,CN$4&gt;$A25),CN$6*31,"X")))))*CN$21/100</f>
        <v>0</v>
      </c>
      <c r="CO24" s="64">
        <f>IF(CN24=0,0,CO23)</f>
        <v>0</v>
      </c>
      <c r="CP24" s="27">
        <f t="shared" ref="CP24:CP35" si="18">CN24-CO24</f>
        <v>0</v>
      </c>
      <c r="CR24" s="34">
        <v>43466</v>
      </c>
      <c r="CS24" s="75">
        <f>IF(CS$3&gt;$A24+30,0,IF(CS$4&lt;$A24,0,IF(AND(CS$3&gt;=$A24,CS$3&lt;$A25),CS$6*(32-DAY(CS$3)),IF(AND(CS$4&gt;=$A24,CS$4&lt;$A25),CS$6*DAY(CS$4),IF(AND(CS$3&lt;$A24,CS$4&gt;$A25),CS$6*31,"X")))))*CS$21/100</f>
        <v>0</v>
      </c>
      <c r="CT24" s="64">
        <f>IF(CS24=0,0,CT23)</f>
        <v>0</v>
      </c>
      <c r="CU24" s="27">
        <f t="shared" ref="CU24:CU35" si="19">CS24-CT24</f>
        <v>0</v>
      </c>
    </row>
    <row r="25" spans="1:100" ht="12.75" hidden="1" customHeight="1" outlineLevel="1" x14ac:dyDescent="0.2">
      <c r="A25" s="34">
        <v>43497</v>
      </c>
      <c r="B25" s="75">
        <f>IF(B$3&gt;$A25+27,0,IF(B$4&lt;$A25,0,IF(AND(B$3&gt;=$A25,B$3&lt;$A26),B$6*(29-DAY(B$3)),IF(AND(B$4&gt;=$A25,B$4&lt;$A26),B$6*DAY(B$4),IF(AND(B$3&lt;$A25,B$4&gt;$A26),B$6*28,"X")))))*B$21/100</f>
        <v>0</v>
      </c>
      <c r="C25" s="64">
        <f t="shared" ref="C25:C35" si="20">IF(B25= 0,0,C24)</f>
        <v>0</v>
      </c>
      <c r="D25" s="27">
        <f t="shared" si="0"/>
        <v>0</v>
      </c>
      <c r="F25" s="34">
        <v>43497</v>
      </c>
      <c r="G25" s="75">
        <f>IF(G$3&gt;$A25+27,0,IF(G$4&lt;$A25,0,IF(AND(G$3&gt;=$A25,G$3&lt;$A26),G$6*(29-DAY(G$3)),IF(AND(G$4&gt;=$A25,G$4&lt;$A26),G$6*DAY(G$4),IF(AND(G$3&lt;$A25,G$4&gt;$A26),G$6*28,"X")))))*G$21/100</f>
        <v>0</v>
      </c>
      <c r="H25" s="64">
        <f t="shared" ref="H25:H35" si="21">IF(G25= 0,0,H24)</f>
        <v>0</v>
      </c>
      <c r="I25" s="27">
        <f t="shared" si="1"/>
        <v>0</v>
      </c>
      <c r="K25" s="34">
        <v>43497</v>
      </c>
      <c r="L25" s="75">
        <f>IF(L$3&gt;$A25+27,0,IF(L$4&lt;$A25,0,IF(AND(L$3&gt;=$A25,L$3&lt;$A26),L$6*(29-DAY(L$3)),IF(AND(L$4&gt;=$A25,L$4&lt;$A26),L$6*DAY(L$4),IF(AND(L$3&lt;$A25,L$4&gt;$A26),L$6*28,"X")))))*L$21/100</f>
        <v>0</v>
      </c>
      <c r="M25" s="64">
        <f t="shared" ref="M25:M35" si="22">IF(L25= 0,0,M24)</f>
        <v>0</v>
      </c>
      <c r="N25" s="27">
        <f t="shared" si="2"/>
        <v>0</v>
      </c>
      <c r="P25" s="34">
        <v>43497</v>
      </c>
      <c r="Q25" s="75">
        <f>IF(Q$3&gt;$A25+27,0,IF(Q$4&lt;$A25,0,IF(AND(Q$3&gt;=$A25,Q$3&lt;$A26),Q$6*(29-DAY(Q$3)),IF(AND(Q$4&gt;=$A25,Q$4&lt;$A26),Q$6*DAY(Q$4),IF(AND(Q$3&lt;$A25,Q$4&gt;$A26),Q$6*28,"X")))))*Q$21/100</f>
        <v>0</v>
      </c>
      <c r="R25" s="64">
        <f t="shared" ref="R25:R35" si="23">IF(Q25= 0,0,R24)</f>
        <v>0</v>
      </c>
      <c r="S25" s="27">
        <f t="shared" si="3"/>
        <v>0</v>
      </c>
      <c r="U25" s="34">
        <v>43497</v>
      </c>
      <c r="V25" s="75">
        <f>IF(V$3&gt;$A25+27,0,IF(V$4&lt;$A25,0,IF(AND(V$3&gt;=$A25,V$3&lt;$A26),V$6*(29-DAY(V$3)),IF(AND(V$4&gt;=$A25,V$4&lt;$A26),V$6*DAY(V$4),IF(AND(V$3&lt;$A25,V$4&gt;$A26),V$6*28,"X")))))*V$21/100</f>
        <v>0</v>
      </c>
      <c r="W25" s="64">
        <f t="shared" ref="W25:W35" si="24">IF(V25= 0,0,W24)</f>
        <v>0</v>
      </c>
      <c r="X25" s="27">
        <f t="shared" si="4"/>
        <v>0</v>
      </c>
      <c r="Z25" s="34">
        <v>43497</v>
      </c>
      <c r="AA25" s="75">
        <f>IF(AA$3&gt;$A25+27,0,IF(AA$4&lt;$A25,0,IF(AND(AA$3&gt;=$A25,AA$3&lt;$A26),AA$6*(29-DAY(AA$3)),IF(AND(AA$4&gt;=$A25,AA$4&lt;$A26),AA$6*DAY(AA$4),IF(AND(AA$3&lt;$A25,AA$4&gt;$A26),AA$6*28,"X")))))*AA$21/100</f>
        <v>0</v>
      </c>
      <c r="AB25" s="64">
        <f t="shared" ref="AB25:AB35" si="25">IF(AA25= 0,0,AB24)</f>
        <v>0</v>
      </c>
      <c r="AC25" s="27">
        <f t="shared" si="5"/>
        <v>0</v>
      </c>
      <c r="AE25" s="34">
        <v>43497</v>
      </c>
      <c r="AF25" s="75">
        <f>IF(AF$3&gt;$A25+27,0,IF(AF$4&lt;$A25,0,IF(AND(AF$3&gt;=$A25,AF$3&lt;$A26),AF$6*(29-DAY(AF$3)),IF(AND(AF$4&gt;=$A25,AF$4&lt;$A26),AF$6*DAY(AF$4),IF(AND(AF$3&lt;$A25,AF$4&gt;$A26),AF$6*28,"X")))))*AF$21/100</f>
        <v>0</v>
      </c>
      <c r="AG25" s="64">
        <f t="shared" ref="AG25:AG35" si="26">IF(AF25= 0,0,AG24)</f>
        <v>0</v>
      </c>
      <c r="AH25" s="27">
        <f t="shared" si="6"/>
        <v>0</v>
      </c>
      <c r="AJ25" s="34">
        <v>43497</v>
      </c>
      <c r="AK25" s="75">
        <f>IF(AK$3&gt;$A25+27,0,IF(AK$4&lt;$A25,0,IF(AND(AK$3&gt;=$A25,AK$3&lt;$A26),AK$6*(29-DAY(AK$3)),IF(AND(AK$4&gt;=$A25,AK$4&lt;$A26),AK$6*DAY(AK$4),IF(AND(AK$3&lt;$A25,AK$4&gt;$A26),AK$6*28,"X")))))*AK$21/100</f>
        <v>0</v>
      </c>
      <c r="AL25" s="64">
        <f t="shared" ref="AL25:AL35" si="27">IF(AK25= 0,0,AL24)</f>
        <v>0</v>
      </c>
      <c r="AM25" s="27">
        <f t="shared" si="7"/>
        <v>0</v>
      </c>
      <c r="AO25" s="34">
        <v>43497</v>
      </c>
      <c r="AP25" s="75">
        <f>IF(AP$3&gt;$A25+27,0,IF(AP$4&lt;$A25,0,IF(AND(AP$3&gt;=$A25,AP$3&lt;$A26),AP$6*(29-DAY(AP$3)),IF(AND(AP$4&gt;=$A25,AP$4&lt;$A26),AP$6*DAY(AP$4),IF(AND(AP$3&lt;$A25,AP$4&gt;$A26),AP$6*28,"X")))))*AP$21/100</f>
        <v>0</v>
      </c>
      <c r="AQ25" s="64">
        <f t="shared" ref="AQ25:AQ35" si="28">IF(AP25= 0,0,AQ24)</f>
        <v>0</v>
      </c>
      <c r="AR25" s="27">
        <f t="shared" si="8"/>
        <v>0</v>
      </c>
      <c r="AT25" s="34">
        <v>43497</v>
      </c>
      <c r="AU25" s="75">
        <f>IF(AU$3&gt;$A25+27,0,IF(AU$4&lt;$A25,0,IF(AND(AU$3&gt;=$A25,AU$3&lt;$A26),AU$6*(29-DAY(AU$3)),IF(AND(AU$4&gt;=$A25,AU$4&lt;$A26),AU$6*DAY(AU$4),IF(AND(AU$3&lt;$A25,AU$4&gt;$A26),AU$6*28,"X")))))*AU$21/100</f>
        <v>0</v>
      </c>
      <c r="AV25" s="64">
        <f t="shared" ref="AV25:AV35" si="29">IF(AU25= 0,0,AV24)</f>
        <v>0</v>
      </c>
      <c r="AW25" s="27">
        <f t="shared" si="9"/>
        <v>0</v>
      </c>
      <c r="AY25" s="34">
        <v>43497</v>
      </c>
      <c r="AZ25" s="75">
        <f>IF(AZ$3&gt;$A25+27,0,IF(AZ$4&lt;$A25,0,IF(AND(AZ$3&gt;=$A25,AZ$3&lt;$A26),AZ$6*(29-DAY(AZ$3)),IF(AND(AZ$4&gt;=$A25,AZ$4&lt;$A26),AZ$6*DAY(AZ$4),IF(AND(AZ$3&lt;$A25,AZ$4&gt;$A26),AZ$6*28,"X")))))*AZ$21/100</f>
        <v>0</v>
      </c>
      <c r="BA25" s="64">
        <f t="shared" ref="BA25:BA35" si="30">IF(AZ25= 0,0,BA24)</f>
        <v>0</v>
      </c>
      <c r="BB25" s="27">
        <f t="shared" si="10"/>
        <v>0</v>
      </c>
      <c r="BD25" s="34">
        <v>43497</v>
      </c>
      <c r="BE25" s="75">
        <f>IF(BE$3&gt;$A25+27,0,IF(BE$4&lt;$A25,0,IF(AND(BE$3&gt;=$A25,BE$3&lt;$A26),BE$6*(29-DAY(BE$3)),IF(AND(BE$4&gt;=$A25,BE$4&lt;$A26),BE$6*DAY(BE$4),IF(AND(BE$3&lt;$A25,BE$4&gt;$A26),BE$6*28,"X")))))*BE$21/100</f>
        <v>0</v>
      </c>
      <c r="BF25" s="64">
        <f t="shared" ref="BF25:BF35" si="31">IF(BE25= 0,0,BF24)</f>
        <v>0</v>
      </c>
      <c r="BG25" s="27">
        <f t="shared" si="11"/>
        <v>0</v>
      </c>
      <c r="BI25" s="34">
        <v>43497</v>
      </c>
      <c r="BJ25" s="75">
        <f>IF(BJ$3&gt;$A25+27,0,IF(BJ$4&lt;$A25,0,IF(AND(BJ$3&gt;=$A25,BJ$3&lt;$A26),BJ$6*(29-DAY(BJ$3)),IF(AND(BJ$4&gt;=$A25,BJ$4&lt;$A26),BJ$6*DAY(BJ$4),IF(AND(BJ$3&lt;$A25,BJ$4&gt;$A26),BJ$6*28,"X")))))*BJ$21/100</f>
        <v>0</v>
      </c>
      <c r="BK25" s="64">
        <f t="shared" ref="BK25:BK35" si="32">IF(BJ25= 0,0,BK24)</f>
        <v>0</v>
      </c>
      <c r="BL25" s="27">
        <f t="shared" si="12"/>
        <v>0</v>
      </c>
      <c r="BN25" s="34">
        <v>43497</v>
      </c>
      <c r="BO25" s="75">
        <f>IF(BO$3&gt;$A25+27,0,IF(BO$4&lt;$A25,0,IF(AND(BO$3&gt;=$A25,BO$3&lt;$A26),BO$6*(29-DAY(BO$3)),IF(AND(BO$4&gt;=$A25,BO$4&lt;$A26),BO$6*DAY(BO$4),IF(AND(BO$3&lt;$A25,BO$4&gt;$A26),BO$6*28,"X")))))*BO$21/100</f>
        <v>0</v>
      </c>
      <c r="BP25" s="64">
        <f t="shared" ref="BP25:BP35" si="33">IF(BO25= 0,0,BP24)</f>
        <v>0</v>
      </c>
      <c r="BQ25" s="27">
        <f t="shared" si="13"/>
        <v>0</v>
      </c>
      <c r="BS25" s="34">
        <v>43497</v>
      </c>
      <c r="BT25" s="75">
        <f>IF(BT$3&gt;$A25+27,0,IF(BT$4&lt;$A25,0,IF(AND(BT$3&gt;=$A25,BT$3&lt;$A26),BT$6*(29-DAY(BT$3)),IF(AND(BT$4&gt;=$A25,BT$4&lt;$A26),BT$6*DAY(BT$4),IF(AND(BT$3&lt;$A25,BT$4&gt;$A26),BT$6*28,"X")))))*BT$21/100</f>
        <v>0</v>
      </c>
      <c r="BU25" s="64">
        <f t="shared" ref="BU25:BU35" si="34">IF(BT25= 0,0,BU24)</f>
        <v>0</v>
      </c>
      <c r="BV25" s="27">
        <f t="shared" si="14"/>
        <v>0</v>
      </c>
      <c r="BX25" s="34">
        <v>43497</v>
      </c>
      <c r="BY25" s="75">
        <f>IF(BY$3&gt;$A25+27,0,IF(BY$4&lt;$A25,0,IF(AND(BY$3&gt;=$A25,BY$3&lt;$A26),BY$6*(29-DAY(BY$3)),IF(AND(BY$4&gt;=$A25,BY$4&lt;$A26),BY$6*DAY(BY$4),IF(AND(BY$3&lt;$A25,BY$4&gt;$A26),BY$6*28,"X")))))*BY$21/100</f>
        <v>0</v>
      </c>
      <c r="BZ25" s="64">
        <f t="shared" ref="BZ25:BZ35" si="35">IF(BY25= 0,0,BZ24)</f>
        <v>0</v>
      </c>
      <c r="CA25" s="27">
        <f t="shared" si="15"/>
        <v>0</v>
      </c>
      <c r="CC25" s="34">
        <v>43497</v>
      </c>
      <c r="CD25" s="75">
        <f>IF(CD$3&gt;$A25+27,0,IF(CD$4&lt;$A25,0,IF(AND(CD$3&gt;=$A25,CD$3&lt;$A26),CD$6*(29-DAY(CD$3)),IF(AND(CD$4&gt;=$A25,CD$4&lt;$A26),CD$6*DAY(CD$4),IF(AND(CD$3&lt;$A25,CD$4&gt;$A26),CD$6*28,"X")))))*CD$21/100</f>
        <v>0</v>
      </c>
      <c r="CE25" s="64">
        <f t="shared" ref="CE25:CE35" si="36">IF(CD25= 0,0,CE24)</f>
        <v>0</v>
      </c>
      <c r="CF25" s="27">
        <f t="shared" si="16"/>
        <v>0</v>
      </c>
      <c r="CH25" s="34">
        <v>43497</v>
      </c>
      <c r="CI25" s="75">
        <f>IF(CI$3&gt;$A25+27,0,IF(CI$4&lt;$A25,0,IF(AND(CI$3&gt;=$A25,CI$3&lt;$A26),CI$6*(29-DAY(CI$3)),IF(AND(CI$4&gt;=$A25,CI$4&lt;$A26),CI$6*DAY(CI$4),IF(AND(CI$3&lt;$A25,CI$4&gt;$A26),CI$6*28,"X")))))*CI$21/100</f>
        <v>0</v>
      </c>
      <c r="CJ25" s="64">
        <f t="shared" ref="CJ25:CJ35" si="37">IF(CI25= 0,0,CJ24)</f>
        <v>0</v>
      </c>
      <c r="CK25" s="27">
        <f t="shared" si="17"/>
        <v>0</v>
      </c>
      <c r="CM25" s="34">
        <v>43497</v>
      </c>
      <c r="CN25" s="75">
        <f>IF(CN$3&gt;$A25+27,0,IF(CN$4&lt;$A25,0,IF(AND(CN$3&gt;=$A25,CN$3&lt;$A26),CN$6*(29-DAY(CN$3)),IF(AND(CN$4&gt;=$A25,CN$4&lt;$A26),CN$6*DAY(CN$4),IF(AND(CN$3&lt;$A25,CN$4&gt;$A26),CN$6*28,"X")))))*CN$21/100</f>
        <v>0</v>
      </c>
      <c r="CO25" s="64">
        <f t="shared" ref="CO25:CO35" si="38">IF(CN25= 0,0,CO24)</f>
        <v>0</v>
      </c>
      <c r="CP25" s="27">
        <f t="shared" si="18"/>
        <v>0</v>
      </c>
      <c r="CR25" s="34">
        <v>43497</v>
      </c>
      <c r="CS25" s="75">
        <f>IF(CS$3&gt;$A25+27,0,IF(CS$4&lt;$A25,0,IF(AND(CS$3&gt;=$A25,CS$3&lt;$A26),CS$6*(29-DAY(CS$3)),IF(AND(CS$4&gt;=$A25,CS$4&lt;$A26),CS$6*DAY(CS$4),IF(AND(CS$3&lt;$A25,CS$4&gt;$A26),CS$6*28,"X")))))*CS$21/100</f>
        <v>0</v>
      </c>
      <c r="CT25" s="64">
        <f t="shared" ref="CT25:CT35" si="39">IF(CS25= 0,0,CT24)</f>
        <v>0</v>
      </c>
      <c r="CU25" s="27">
        <f t="shared" si="19"/>
        <v>0</v>
      </c>
    </row>
    <row r="26" spans="1:100" ht="12.75" hidden="1" customHeight="1" outlineLevel="1" x14ac:dyDescent="0.2">
      <c r="A26" s="34">
        <v>43525</v>
      </c>
      <c r="B26" s="75">
        <f>IF(B$3&gt;$A26+30,0,IF(B$4&lt;$A26,0,IF(AND(B$3&gt;=$A26,B$3&lt;$A27),B$6*(32-DAY(B$3)),IF(AND(B$4&gt;=$A26,B$4&lt;$A27),B$6*DAY(B$4),IF(AND(B$3&lt;$A26,B$4&gt;$A27),B$6*31,"X")))))*B$21/100</f>
        <v>0</v>
      </c>
      <c r="C26" s="64">
        <f t="shared" si="20"/>
        <v>0</v>
      </c>
      <c r="D26" s="27">
        <f t="shared" si="0"/>
        <v>0</v>
      </c>
      <c r="F26" s="34">
        <v>43525</v>
      </c>
      <c r="G26" s="75">
        <f>IF(G$3&gt;$A26+30,0,IF(G$4&lt;$A26,0,IF(AND(G$3&gt;=$A26,G$3&lt;$A27),G$6*(32-DAY(G$3)),IF(AND(G$4&gt;=$A26,G$4&lt;$A27),G$6*DAY(G$4),IF(AND(G$3&lt;$A26,G$4&gt;$A27),G$6*31,"X")))))*G$21/100</f>
        <v>0</v>
      </c>
      <c r="H26" s="64">
        <f t="shared" si="21"/>
        <v>0</v>
      </c>
      <c r="I26" s="27">
        <f t="shared" si="1"/>
        <v>0</v>
      </c>
      <c r="K26" s="34">
        <v>43525</v>
      </c>
      <c r="L26" s="75">
        <f>IF(L$3&gt;$A26+30,0,IF(L$4&lt;$A26,0,IF(AND(L$3&gt;=$A26,L$3&lt;$A27),L$6*(32-DAY(L$3)),IF(AND(L$4&gt;=$A26,L$4&lt;$A27),L$6*DAY(L$4),IF(AND(L$3&lt;$A26,L$4&gt;$A27),L$6*31,"X")))))*L$21/100</f>
        <v>0</v>
      </c>
      <c r="M26" s="64">
        <f t="shared" si="22"/>
        <v>0</v>
      </c>
      <c r="N26" s="27">
        <f t="shared" si="2"/>
        <v>0</v>
      </c>
      <c r="P26" s="34">
        <v>43525</v>
      </c>
      <c r="Q26" s="75">
        <f>IF(Q$3&gt;$A26+30,0,IF(Q$4&lt;$A26,0,IF(AND(Q$3&gt;=$A26,Q$3&lt;$A27),Q$6*(32-DAY(Q$3)),IF(AND(Q$4&gt;=$A26,Q$4&lt;$A27),Q$6*DAY(Q$4),IF(AND(Q$3&lt;$A26,Q$4&gt;$A27),Q$6*31,"X")))))*Q$21/100</f>
        <v>0</v>
      </c>
      <c r="R26" s="64">
        <f t="shared" si="23"/>
        <v>0</v>
      </c>
      <c r="S26" s="27">
        <f t="shared" si="3"/>
        <v>0</v>
      </c>
      <c r="U26" s="34">
        <v>43525</v>
      </c>
      <c r="V26" s="75">
        <f>IF(V$3&gt;$A26+30,0,IF(V$4&lt;$A26,0,IF(AND(V$3&gt;=$A26,V$3&lt;$A27),V$6*(32-DAY(V$3)),IF(AND(V$4&gt;=$A26,V$4&lt;$A27),V$6*DAY(V$4),IF(AND(V$3&lt;$A26,V$4&gt;$A27),V$6*31,"X")))))*V$21/100</f>
        <v>0</v>
      </c>
      <c r="W26" s="64">
        <f t="shared" si="24"/>
        <v>0</v>
      </c>
      <c r="X26" s="27">
        <f t="shared" si="4"/>
        <v>0</v>
      </c>
      <c r="Z26" s="34">
        <v>43525</v>
      </c>
      <c r="AA26" s="75">
        <f>IF(AA$3&gt;$A26+30,0,IF(AA$4&lt;$A26,0,IF(AND(AA$3&gt;=$A26,AA$3&lt;$A27),AA$6*(32-DAY(AA$3)),IF(AND(AA$4&gt;=$A26,AA$4&lt;$A27),AA$6*DAY(AA$4),IF(AND(AA$3&lt;$A26,AA$4&gt;$A27),AA$6*31,"X")))))*AA$21/100</f>
        <v>0</v>
      </c>
      <c r="AB26" s="64">
        <f t="shared" si="25"/>
        <v>0</v>
      </c>
      <c r="AC26" s="27">
        <f t="shared" si="5"/>
        <v>0</v>
      </c>
      <c r="AE26" s="34">
        <v>43525</v>
      </c>
      <c r="AF26" s="75">
        <f>IF(AF$3&gt;$A26+30,0,IF(AF$4&lt;$A26,0,IF(AND(AF$3&gt;=$A26,AF$3&lt;$A27),AF$6*(32-DAY(AF$3)),IF(AND(AF$4&gt;=$A26,AF$4&lt;$A27),AF$6*DAY(AF$4),IF(AND(AF$3&lt;$A26,AF$4&gt;$A27),AF$6*31,"X")))))*AF$21/100</f>
        <v>0</v>
      </c>
      <c r="AG26" s="64">
        <f t="shared" si="26"/>
        <v>0</v>
      </c>
      <c r="AH26" s="27">
        <f t="shared" si="6"/>
        <v>0</v>
      </c>
      <c r="AJ26" s="34">
        <v>43525</v>
      </c>
      <c r="AK26" s="75">
        <f>IF(AK$3&gt;$A26+30,0,IF(AK$4&lt;$A26,0,IF(AND(AK$3&gt;=$A26,AK$3&lt;$A27),AK$6*(32-DAY(AK$3)),IF(AND(AK$4&gt;=$A26,AK$4&lt;$A27),AK$6*DAY(AK$4),IF(AND(AK$3&lt;$A26,AK$4&gt;$A27),AK$6*31,"X")))))*AK$21/100</f>
        <v>0</v>
      </c>
      <c r="AL26" s="64">
        <f t="shared" si="27"/>
        <v>0</v>
      </c>
      <c r="AM26" s="27">
        <f t="shared" si="7"/>
        <v>0</v>
      </c>
      <c r="AO26" s="34">
        <v>43525</v>
      </c>
      <c r="AP26" s="75">
        <f>IF(AP$3&gt;$A26+30,0,IF(AP$4&lt;$A26,0,IF(AND(AP$3&gt;=$A26,AP$3&lt;$A27),AP$6*(32-DAY(AP$3)),IF(AND(AP$4&gt;=$A26,AP$4&lt;$A27),AP$6*DAY(AP$4),IF(AND(AP$3&lt;$A26,AP$4&gt;$A27),AP$6*31,"X")))))*AP$21/100</f>
        <v>0</v>
      </c>
      <c r="AQ26" s="64">
        <f t="shared" si="28"/>
        <v>0</v>
      </c>
      <c r="AR26" s="27">
        <f t="shared" si="8"/>
        <v>0</v>
      </c>
      <c r="AT26" s="34">
        <v>43525</v>
      </c>
      <c r="AU26" s="75">
        <f>IF(AU$3&gt;$A26+30,0,IF(AU$4&lt;$A26,0,IF(AND(AU$3&gt;=$A26,AU$3&lt;$A27),AU$6*(32-DAY(AU$3)),IF(AND(AU$4&gt;=$A26,AU$4&lt;$A27),AU$6*DAY(AU$4),IF(AND(AU$3&lt;$A26,AU$4&gt;$A27),AU$6*31,"X")))))*AU$21/100</f>
        <v>0</v>
      </c>
      <c r="AV26" s="64">
        <f t="shared" si="29"/>
        <v>0</v>
      </c>
      <c r="AW26" s="27">
        <f t="shared" si="9"/>
        <v>0</v>
      </c>
      <c r="AY26" s="34">
        <v>43525</v>
      </c>
      <c r="AZ26" s="75">
        <f>IF(AZ$3&gt;$A26+30,0,IF(AZ$4&lt;$A26,0,IF(AND(AZ$3&gt;=$A26,AZ$3&lt;$A27),AZ$6*(32-DAY(AZ$3)),IF(AND(AZ$4&gt;=$A26,AZ$4&lt;$A27),AZ$6*DAY(AZ$4),IF(AND(AZ$3&lt;$A26,AZ$4&gt;$A27),AZ$6*31,"X")))))*AZ$21/100</f>
        <v>0</v>
      </c>
      <c r="BA26" s="64">
        <f t="shared" si="30"/>
        <v>0</v>
      </c>
      <c r="BB26" s="27">
        <f t="shared" si="10"/>
        <v>0</v>
      </c>
      <c r="BD26" s="34">
        <v>43525</v>
      </c>
      <c r="BE26" s="75">
        <f>IF(BE$3&gt;$A26+30,0,IF(BE$4&lt;$A26,0,IF(AND(BE$3&gt;=$A26,BE$3&lt;$A27),BE$6*(32-DAY(BE$3)),IF(AND(BE$4&gt;=$A26,BE$4&lt;$A27),BE$6*DAY(BE$4),IF(AND(BE$3&lt;$A26,BE$4&gt;$A27),BE$6*31,"X")))))*BE$21/100</f>
        <v>0</v>
      </c>
      <c r="BF26" s="64">
        <f t="shared" si="31"/>
        <v>0</v>
      </c>
      <c r="BG26" s="27">
        <f t="shared" si="11"/>
        <v>0</v>
      </c>
      <c r="BI26" s="34">
        <v>43525</v>
      </c>
      <c r="BJ26" s="75">
        <f>IF(BJ$3&gt;$A26+30,0,IF(BJ$4&lt;$A26,0,IF(AND(BJ$3&gt;=$A26,BJ$3&lt;$A27),BJ$6*(32-DAY(BJ$3)),IF(AND(BJ$4&gt;=$A26,BJ$4&lt;$A27),BJ$6*DAY(BJ$4),IF(AND(BJ$3&lt;$A26,BJ$4&gt;$A27),BJ$6*31,"X")))))*BJ$21/100</f>
        <v>0</v>
      </c>
      <c r="BK26" s="64">
        <f t="shared" si="32"/>
        <v>0</v>
      </c>
      <c r="BL26" s="27">
        <f t="shared" si="12"/>
        <v>0</v>
      </c>
      <c r="BN26" s="34">
        <v>43525</v>
      </c>
      <c r="BO26" s="75">
        <f>IF(BO$3&gt;$A26+30,0,IF(BO$4&lt;$A26,0,IF(AND(BO$3&gt;=$A26,BO$3&lt;$A27),BO$6*(32-DAY(BO$3)),IF(AND(BO$4&gt;=$A26,BO$4&lt;$A27),BO$6*DAY(BO$4),IF(AND(BO$3&lt;$A26,BO$4&gt;$A27),BO$6*31,"X")))))*BO$21/100</f>
        <v>0</v>
      </c>
      <c r="BP26" s="64">
        <f t="shared" si="33"/>
        <v>0</v>
      </c>
      <c r="BQ26" s="27">
        <f t="shared" si="13"/>
        <v>0</v>
      </c>
      <c r="BS26" s="34">
        <v>43525</v>
      </c>
      <c r="BT26" s="75">
        <f>IF(BT$3&gt;$A26+30,0,IF(BT$4&lt;$A26,0,IF(AND(BT$3&gt;=$A26,BT$3&lt;$A27),BT$6*(32-DAY(BT$3)),IF(AND(BT$4&gt;=$A26,BT$4&lt;$A27),BT$6*DAY(BT$4),IF(AND(BT$3&lt;$A26,BT$4&gt;$A27),BT$6*31,"X")))))*BT$21/100</f>
        <v>0</v>
      </c>
      <c r="BU26" s="64">
        <f t="shared" si="34"/>
        <v>0</v>
      </c>
      <c r="BV26" s="27">
        <f t="shared" si="14"/>
        <v>0</v>
      </c>
      <c r="BX26" s="34">
        <v>43525</v>
      </c>
      <c r="BY26" s="75">
        <f>IF(BY$3&gt;$A26+30,0,IF(BY$4&lt;$A26,0,IF(AND(BY$3&gt;=$A26,BY$3&lt;$A27),BY$6*(32-DAY(BY$3)),IF(AND(BY$4&gt;=$A26,BY$4&lt;$A27),BY$6*DAY(BY$4),IF(AND(BY$3&lt;$A26,BY$4&gt;$A27),BY$6*31,"X")))))*BY$21/100</f>
        <v>0</v>
      </c>
      <c r="BZ26" s="64">
        <f t="shared" si="35"/>
        <v>0</v>
      </c>
      <c r="CA26" s="27">
        <f t="shared" si="15"/>
        <v>0</v>
      </c>
      <c r="CC26" s="34">
        <v>43525</v>
      </c>
      <c r="CD26" s="75">
        <f>IF(CD$3&gt;$A26+30,0,IF(CD$4&lt;$A26,0,IF(AND(CD$3&gt;=$A26,CD$3&lt;$A27),CD$6*(32-DAY(CD$3)),IF(AND(CD$4&gt;=$A26,CD$4&lt;$A27),CD$6*DAY(CD$4),IF(AND(CD$3&lt;$A26,CD$4&gt;$A27),CD$6*31,"X")))))*CD$21/100</f>
        <v>0</v>
      </c>
      <c r="CE26" s="64">
        <f t="shared" si="36"/>
        <v>0</v>
      </c>
      <c r="CF26" s="27">
        <f t="shared" si="16"/>
        <v>0</v>
      </c>
      <c r="CH26" s="34">
        <v>43525</v>
      </c>
      <c r="CI26" s="75">
        <f>IF(CI$3&gt;$A26+30,0,IF(CI$4&lt;$A26,0,IF(AND(CI$3&gt;=$A26,CI$3&lt;$A27),CI$6*(32-DAY(CI$3)),IF(AND(CI$4&gt;=$A26,CI$4&lt;$A27),CI$6*DAY(CI$4),IF(AND(CI$3&lt;$A26,CI$4&gt;$A27),CI$6*31,"X")))))*CI$21/100</f>
        <v>0</v>
      </c>
      <c r="CJ26" s="64">
        <f t="shared" si="37"/>
        <v>0</v>
      </c>
      <c r="CK26" s="27">
        <f t="shared" si="17"/>
        <v>0</v>
      </c>
      <c r="CM26" s="34">
        <v>43525</v>
      </c>
      <c r="CN26" s="75">
        <f>IF(CN$3&gt;$A26+30,0,IF(CN$4&lt;$A26,0,IF(AND(CN$3&gt;=$A26,CN$3&lt;$A27),CN$6*(32-DAY(CN$3)),IF(AND(CN$4&gt;=$A26,CN$4&lt;$A27),CN$6*DAY(CN$4),IF(AND(CN$3&lt;$A26,CN$4&gt;$A27),CN$6*31,"X")))))*CN$21/100</f>
        <v>0</v>
      </c>
      <c r="CO26" s="64">
        <f t="shared" si="38"/>
        <v>0</v>
      </c>
      <c r="CP26" s="27">
        <f t="shared" si="18"/>
        <v>0</v>
      </c>
      <c r="CR26" s="34">
        <v>43525</v>
      </c>
      <c r="CS26" s="75">
        <f>IF(CS$3&gt;$A26+30,0,IF(CS$4&lt;$A26,0,IF(AND(CS$3&gt;=$A26,CS$3&lt;$A27),CS$6*(32-DAY(CS$3)),IF(AND(CS$4&gt;=$A26,CS$4&lt;$A27),CS$6*DAY(CS$4),IF(AND(CS$3&lt;$A26,CS$4&gt;$A27),CS$6*31,"X")))))*CS$21/100</f>
        <v>0</v>
      </c>
      <c r="CT26" s="64">
        <f t="shared" si="39"/>
        <v>0</v>
      </c>
      <c r="CU26" s="27">
        <f t="shared" si="19"/>
        <v>0</v>
      </c>
    </row>
    <row r="27" spans="1:100" ht="12.75" hidden="1" customHeight="1" outlineLevel="1" x14ac:dyDescent="0.2">
      <c r="A27" s="34">
        <v>43556</v>
      </c>
      <c r="B27" s="75">
        <f>IF(B$3&gt;$A27+29,0,IF(B$4&lt;$A27,0,IF(AND(B$3&gt;=$A27,B$3&lt;$A28),B$6*(31-DAY(B$3)),IF(AND(B$4&gt;=$A27,B$4&lt;$A28),B$6*DAY(B$4),IF(AND(B$3&lt;$A27,B$4&gt;$A28),B$6*30,"X")))))*B$21/100</f>
        <v>0</v>
      </c>
      <c r="C27" s="64">
        <f t="shared" si="20"/>
        <v>0</v>
      </c>
      <c r="D27" s="27">
        <f t="shared" si="0"/>
        <v>0</v>
      </c>
      <c r="F27" s="34">
        <v>43556</v>
      </c>
      <c r="G27" s="75">
        <f>IF(G$3&gt;$A27+29,0,IF(G$4&lt;$A27,0,IF(AND(G$3&gt;=$A27,G$3&lt;$A28),G$6*(31-DAY(G$3)),IF(AND(G$4&gt;=$A27,G$4&lt;$A28),G$6*DAY(G$4),IF(AND(G$3&lt;$A27,G$4&gt;$A28),G$6*30,"X")))))*G$21/100</f>
        <v>0</v>
      </c>
      <c r="H27" s="64">
        <f t="shared" si="21"/>
        <v>0</v>
      </c>
      <c r="I27" s="27">
        <f t="shared" si="1"/>
        <v>0</v>
      </c>
      <c r="K27" s="34">
        <v>43556</v>
      </c>
      <c r="L27" s="75">
        <f>IF(L$3&gt;$A27+29,0,IF(L$4&lt;$A27,0,IF(AND(L$3&gt;=$A27,L$3&lt;$A28),L$6*(31-DAY(L$3)),IF(AND(L$4&gt;=$A27,L$4&lt;$A28),L$6*DAY(L$4),IF(AND(L$3&lt;$A27,L$4&gt;$A28),L$6*30,"X")))))*L$21/100</f>
        <v>0</v>
      </c>
      <c r="M27" s="64">
        <f t="shared" si="22"/>
        <v>0</v>
      </c>
      <c r="N27" s="27">
        <f t="shared" si="2"/>
        <v>0</v>
      </c>
      <c r="P27" s="34">
        <v>43556</v>
      </c>
      <c r="Q27" s="75">
        <f>IF(Q$3&gt;$A27+29,0,IF(Q$4&lt;$A27,0,IF(AND(Q$3&gt;=$A27,Q$3&lt;$A28),Q$6*(31-DAY(Q$3)),IF(AND(Q$4&gt;=$A27,Q$4&lt;$A28),Q$6*DAY(Q$4),IF(AND(Q$3&lt;$A27,Q$4&gt;$A28),Q$6*30,"X")))))*Q$21/100</f>
        <v>0</v>
      </c>
      <c r="R27" s="64">
        <f t="shared" si="23"/>
        <v>0</v>
      </c>
      <c r="S27" s="27">
        <f t="shared" si="3"/>
        <v>0</v>
      </c>
      <c r="U27" s="34">
        <v>43556</v>
      </c>
      <c r="V27" s="75">
        <f>IF(V$3&gt;$A27+29,0,IF(V$4&lt;$A27,0,IF(AND(V$3&gt;=$A27,V$3&lt;$A28),V$6*(31-DAY(V$3)),IF(AND(V$4&gt;=$A27,V$4&lt;$A28),V$6*DAY(V$4),IF(AND(V$3&lt;$A27,V$4&gt;$A28),V$6*30,"X")))))*V$21/100</f>
        <v>0</v>
      </c>
      <c r="W27" s="64">
        <f t="shared" si="24"/>
        <v>0</v>
      </c>
      <c r="X27" s="27">
        <f t="shared" si="4"/>
        <v>0</v>
      </c>
      <c r="Z27" s="34">
        <v>43556</v>
      </c>
      <c r="AA27" s="75">
        <f>IF(AA$3&gt;$A27+29,0,IF(AA$4&lt;$A27,0,IF(AND(AA$3&gt;=$A27,AA$3&lt;$A28),AA$6*(31-DAY(AA$3)),IF(AND(AA$4&gt;=$A27,AA$4&lt;$A28),AA$6*DAY(AA$4),IF(AND(AA$3&lt;$A27,AA$4&gt;$A28),AA$6*30,"X")))))*AA$21/100</f>
        <v>0</v>
      </c>
      <c r="AB27" s="64">
        <f t="shared" si="25"/>
        <v>0</v>
      </c>
      <c r="AC27" s="27">
        <f t="shared" si="5"/>
        <v>0</v>
      </c>
      <c r="AE27" s="34">
        <v>43556</v>
      </c>
      <c r="AF27" s="75">
        <f>IF(AF$3&gt;$A27+29,0,IF(AF$4&lt;$A27,0,IF(AND(AF$3&gt;=$A27,AF$3&lt;$A28),AF$6*(31-DAY(AF$3)),IF(AND(AF$4&gt;=$A27,AF$4&lt;$A28),AF$6*DAY(AF$4),IF(AND(AF$3&lt;$A27,AF$4&gt;$A28),AF$6*30,"X")))))*AF$21/100</f>
        <v>0</v>
      </c>
      <c r="AG27" s="64">
        <f t="shared" si="26"/>
        <v>0</v>
      </c>
      <c r="AH27" s="27">
        <f t="shared" si="6"/>
        <v>0</v>
      </c>
      <c r="AJ27" s="34">
        <v>43556</v>
      </c>
      <c r="AK27" s="75">
        <f>IF(AK$3&gt;$A27+29,0,IF(AK$4&lt;$A27,0,IF(AND(AK$3&gt;=$A27,AK$3&lt;$A28),AK$6*(31-DAY(AK$3)),IF(AND(AK$4&gt;=$A27,AK$4&lt;$A28),AK$6*DAY(AK$4),IF(AND(AK$3&lt;$A27,AK$4&gt;$A28),AK$6*30,"X")))))*AK$21/100</f>
        <v>0</v>
      </c>
      <c r="AL27" s="64">
        <f t="shared" si="27"/>
        <v>0</v>
      </c>
      <c r="AM27" s="27">
        <f t="shared" si="7"/>
        <v>0</v>
      </c>
      <c r="AO27" s="34">
        <v>43556</v>
      </c>
      <c r="AP27" s="75">
        <f>IF(AP$3&gt;$A27+29,0,IF(AP$4&lt;$A27,0,IF(AND(AP$3&gt;=$A27,AP$3&lt;$A28),AP$6*(31-DAY(AP$3)),IF(AND(AP$4&gt;=$A27,AP$4&lt;$A28),AP$6*DAY(AP$4),IF(AND(AP$3&lt;$A27,AP$4&gt;$A28),AP$6*30,"X")))))*AP$21/100</f>
        <v>0</v>
      </c>
      <c r="AQ27" s="64">
        <f t="shared" si="28"/>
        <v>0</v>
      </c>
      <c r="AR27" s="27">
        <f t="shared" si="8"/>
        <v>0</v>
      </c>
      <c r="AT27" s="34">
        <v>43556</v>
      </c>
      <c r="AU27" s="75">
        <f>IF(AU$3&gt;$A27+29,0,IF(AU$4&lt;$A27,0,IF(AND(AU$3&gt;=$A27,AU$3&lt;$A28),AU$6*(31-DAY(AU$3)),IF(AND(AU$4&gt;=$A27,AU$4&lt;$A28),AU$6*DAY(AU$4),IF(AND(AU$3&lt;$A27,AU$4&gt;$A28),AU$6*30,"X")))))*AU$21/100</f>
        <v>0</v>
      </c>
      <c r="AV27" s="64">
        <f t="shared" si="29"/>
        <v>0</v>
      </c>
      <c r="AW27" s="27">
        <f t="shared" si="9"/>
        <v>0</v>
      </c>
      <c r="AY27" s="34">
        <v>43556</v>
      </c>
      <c r="AZ27" s="75">
        <f>IF(AZ$3&gt;$A27+29,0,IF(AZ$4&lt;$A27,0,IF(AND(AZ$3&gt;=$A27,AZ$3&lt;$A28),AZ$6*(31-DAY(AZ$3)),IF(AND(AZ$4&gt;=$A27,AZ$4&lt;$A28),AZ$6*DAY(AZ$4),IF(AND(AZ$3&lt;$A27,AZ$4&gt;$A28),AZ$6*30,"X")))))*AZ$21/100</f>
        <v>0</v>
      </c>
      <c r="BA27" s="64">
        <f t="shared" si="30"/>
        <v>0</v>
      </c>
      <c r="BB27" s="27">
        <f t="shared" si="10"/>
        <v>0</v>
      </c>
      <c r="BD27" s="34">
        <v>43556</v>
      </c>
      <c r="BE27" s="75">
        <f>IF(BE$3&gt;$A27+29,0,IF(BE$4&lt;$A27,0,IF(AND(BE$3&gt;=$A27,BE$3&lt;$A28),BE$6*(31-DAY(BE$3)),IF(AND(BE$4&gt;=$A27,BE$4&lt;$A28),BE$6*DAY(BE$4),IF(AND(BE$3&lt;$A27,BE$4&gt;$A28),BE$6*30,"X")))))*BE$21/100</f>
        <v>0</v>
      </c>
      <c r="BF27" s="64">
        <f t="shared" si="31"/>
        <v>0</v>
      </c>
      <c r="BG27" s="27">
        <f t="shared" si="11"/>
        <v>0</v>
      </c>
      <c r="BI27" s="34">
        <v>43556</v>
      </c>
      <c r="BJ27" s="75">
        <f>IF(BJ$3&gt;$A27+29,0,IF(BJ$4&lt;$A27,0,IF(AND(BJ$3&gt;=$A27,BJ$3&lt;$A28),BJ$6*(31-DAY(BJ$3)),IF(AND(BJ$4&gt;=$A27,BJ$4&lt;$A28),BJ$6*DAY(BJ$4),IF(AND(BJ$3&lt;$A27,BJ$4&gt;$A28),BJ$6*30,"X")))))*BJ$21/100</f>
        <v>0</v>
      </c>
      <c r="BK27" s="64">
        <f t="shared" si="32"/>
        <v>0</v>
      </c>
      <c r="BL27" s="27">
        <f t="shared" si="12"/>
        <v>0</v>
      </c>
      <c r="BN27" s="34">
        <v>43556</v>
      </c>
      <c r="BO27" s="75">
        <f>IF(BO$3&gt;$A27+29,0,IF(BO$4&lt;$A27,0,IF(AND(BO$3&gt;=$A27,BO$3&lt;$A28),BO$6*(31-DAY(BO$3)),IF(AND(BO$4&gt;=$A27,BO$4&lt;$A28),BO$6*DAY(BO$4),IF(AND(BO$3&lt;$A27,BO$4&gt;$A28),BO$6*30,"X")))))*BO$21/100</f>
        <v>0</v>
      </c>
      <c r="BP27" s="64">
        <f t="shared" si="33"/>
        <v>0</v>
      </c>
      <c r="BQ27" s="27">
        <f t="shared" si="13"/>
        <v>0</v>
      </c>
      <c r="BS27" s="34">
        <v>43556</v>
      </c>
      <c r="BT27" s="75">
        <f>IF(BT$3&gt;$A27+29,0,IF(BT$4&lt;$A27,0,IF(AND(BT$3&gt;=$A27,BT$3&lt;$A28),BT$6*(31-DAY(BT$3)),IF(AND(BT$4&gt;=$A27,BT$4&lt;$A28),BT$6*DAY(BT$4),IF(AND(BT$3&lt;$A27,BT$4&gt;$A28),BT$6*30,"X")))))*BT$21/100</f>
        <v>0</v>
      </c>
      <c r="BU27" s="64">
        <f t="shared" si="34"/>
        <v>0</v>
      </c>
      <c r="BV27" s="27">
        <f t="shared" si="14"/>
        <v>0</v>
      </c>
      <c r="BX27" s="34">
        <v>43556</v>
      </c>
      <c r="BY27" s="75">
        <f>IF(BY$3&gt;$A27+29,0,IF(BY$4&lt;$A27,0,IF(AND(BY$3&gt;=$A27,BY$3&lt;$A28),BY$6*(31-DAY(BY$3)),IF(AND(BY$4&gt;=$A27,BY$4&lt;$A28),BY$6*DAY(BY$4),IF(AND(BY$3&lt;$A27,BY$4&gt;$A28),BY$6*30,"X")))))*BY$21/100</f>
        <v>0</v>
      </c>
      <c r="BZ27" s="64">
        <f t="shared" si="35"/>
        <v>0</v>
      </c>
      <c r="CA27" s="27">
        <f t="shared" si="15"/>
        <v>0</v>
      </c>
      <c r="CC27" s="34">
        <v>43556</v>
      </c>
      <c r="CD27" s="75">
        <f>IF(CD$3&gt;$A27+29,0,IF(CD$4&lt;$A27,0,IF(AND(CD$3&gt;=$A27,CD$3&lt;$A28),CD$6*(31-DAY(CD$3)),IF(AND(CD$4&gt;=$A27,CD$4&lt;$A28),CD$6*DAY(CD$4),IF(AND(CD$3&lt;$A27,CD$4&gt;$A28),CD$6*30,"X")))))*CD$21/100</f>
        <v>0</v>
      </c>
      <c r="CE27" s="64">
        <f t="shared" si="36"/>
        <v>0</v>
      </c>
      <c r="CF27" s="27">
        <f t="shared" si="16"/>
        <v>0</v>
      </c>
      <c r="CH27" s="34">
        <v>43556</v>
      </c>
      <c r="CI27" s="75">
        <f>IF(CI$3&gt;$A27+29,0,IF(CI$4&lt;$A27,0,IF(AND(CI$3&gt;=$A27,CI$3&lt;$A28),CI$6*(31-DAY(CI$3)),IF(AND(CI$4&gt;=$A27,CI$4&lt;$A28),CI$6*DAY(CI$4),IF(AND(CI$3&lt;$A27,CI$4&gt;$A28),CI$6*30,"X")))))*CI$21/100</f>
        <v>0</v>
      </c>
      <c r="CJ27" s="64">
        <f t="shared" si="37"/>
        <v>0</v>
      </c>
      <c r="CK27" s="27">
        <f t="shared" si="17"/>
        <v>0</v>
      </c>
      <c r="CM27" s="34">
        <v>43556</v>
      </c>
      <c r="CN27" s="75">
        <f>IF(CN$3&gt;$A27+29,0,IF(CN$4&lt;$A27,0,IF(AND(CN$3&gt;=$A27,CN$3&lt;$A28),CN$6*(31-DAY(CN$3)),IF(AND(CN$4&gt;=$A27,CN$4&lt;$A28),CN$6*DAY(CN$4),IF(AND(CN$3&lt;$A27,CN$4&gt;$A28),CN$6*30,"X")))))*CN$21/100</f>
        <v>0</v>
      </c>
      <c r="CO27" s="64">
        <f t="shared" si="38"/>
        <v>0</v>
      </c>
      <c r="CP27" s="27">
        <f t="shared" si="18"/>
        <v>0</v>
      </c>
      <c r="CR27" s="34">
        <v>43556</v>
      </c>
      <c r="CS27" s="75">
        <f>IF(CS$3&gt;$A27+29,0,IF(CS$4&lt;$A27,0,IF(AND(CS$3&gt;=$A27,CS$3&lt;$A28),CS$6*(31-DAY(CS$3)),IF(AND(CS$4&gt;=$A27,CS$4&lt;$A28),CS$6*DAY(CS$4),IF(AND(CS$3&lt;$A27,CS$4&gt;$A28),CS$6*30,"X")))))*CS$21/100</f>
        <v>0</v>
      </c>
      <c r="CT27" s="64">
        <f t="shared" si="39"/>
        <v>0</v>
      </c>
      <c r="CU27" s="27">
        <f t="shared" si="19"/>
        <v>0</v>
      </c>
    </row>
    <row r="28" spans="1:100" ht="12.75" hidden="1" customHeight="1" outlineLevel="1" x14ac:dyDescent="0.2">
      <c r="A28" s="34">
        <v>43586</v>
      </c>
      <c r="B28" s="75">
        <f>IF(B$3&gt;$A28+30,0,IF(B$4&lt;$A28,0,IF(AND(B$3&gt;=$A28,B$3&lt;$A29),B$6*(32-DAY(B$3)),IF(AND(B$4&gt;=$A28,B$4&lt;$A29),B$6*DAY(B$4),IF(AND(B$3&lt;$A28,B$4&gt;$A29),B$6*31,"X")))))*B$21/100</f>
        <v>0</v>
      </c>
      <c r="C28" s="64">
        <f t="shared" si="20"/>
        <v>0</v>
      </c>
      <c r="D28" s="27">
        <f t="shared" si="0"/>
        <v>0</v>
      </c>
      <c r="F28" s="34">
        <v>43586</v>
      </c>
      <c r="G28" s="75">
        <f>IF(G$3&gt;$A28+30,0,IF(G$4&lt;$A28,0,IF(AND(G$3&gt;=$A28,G$3&lt;$A29),G$6*(32-DAY(G$3)),IF(AND(G$4&gt;=$A28,G$4&lt;$A29),G$6*DAY(G$4),IF(AND(G$3&lt;$A28,G$4&gt;$A29),G$6*31,"X")))))*G$21/100</f>
        <v>0</v>
      </c>
      <c r="H28" s="64">
        <f t="shared" si="21"/>
        <v>0</v>
      </c>
      <c r="I28" s="27">
        <f t="shared" si="1"/>
        <v>0</v>
      </c>
      <c r="K28" s="34">
        <v>43586</v>
      </c>
      <c r="L28" s="75">
        <f>IF(L$3&gt;$A28+30,0,IF(L$4&lt;$A28,0,IF(AND(L$3&gt;=$A28,L$3&lt;$A29),L$6*(32-DAY(L$3)),IF(AND(L$4&gt;=$A28,L$4&lt;$A29),L$6*DAY(L$4),IF(AND(L$3&lt;$A28,L$4&gt;$A29),L$6*31,"X")))))*L$21/100</f>
        <v>0</v>
      </c>
      <c r="M28" s="64">
        <f t="shared" si="22"/>
        <v>0</v>
      </c>
      <c r="N28" s="27">
        <f t="shared" si="2"/>
        <v>0</v>
      </c>
      <c r="P28" s="34">
        <v>43586</v>
      </c>
      <c r="Q28" s="75">
        <f>IF(Q$3&gt;$A28+30,0,IF(Q$4&lt;$A28,0,IF(AND(Q$3&gt;=$A28,Q$3&lt;$A29),Q$6*(32-DAY(Q$3)),IF(AND(Q$4&gt;=$A28,Q$4&lt;$A29),Q$6*DAY(Q$4),IF(AND(Q$3&lt;$A28,Q$4&gt;$A29),Q$6*31,"X")))))*Q$21/100</f>
        <v>0</v>
      </c>
      <c r="R28" s="64">
        <f t="shared" si="23"/>
        <v>0</v>
      </c>
      <c r="S28" s="27">
        <f t="shared" si="3"/>
        <v>0</v>
      </c>
      <c r="U28" s="34">
        <v>43586</v>
      </c>
      <c r="V28" s="75">
        <f>IF(V$3&gt;$A28+30,0,IF(V$4&lt;$A28,0,IF(AND(V$3&gt;=$A28,V$3&lt;$A29),V$6*(32-DAY(V$3)),IF(AND(V$4&gt;=$A28,V$4&lt;$A29),V$6*DAY(V$4),IF(AND(V$3&lt;$A28,V$4&gt;$A29),V$6*31,"X")))))*V$21/100</f>
        <v>0</v>
      </c>
      <c r="W28" s="64">
        <f t="shared" si="24"/>
        <v>0</v>
      </c>
      <c r="X28" s="27">
        <f t="shared" si="4"/>
        <v>0</v>
      </c>
      <c r="Z28" s="34">
        <v>43586</v>
      </c>
      <c r="AA28" s="75">
        <f>IF(AA$3&gt;$A28+30,0,IF(AA$4&lt;$A28,0,IF(AND(AA$3&gt;=$A28,AA$3&lt;$A29),AA$6*(32-DAY(AA$3)),IF(AND(AA$4&gt;=$A28,AA$4&lt;$A29),AA$6*DAY(AA$4),IF(AND(AA$3&lt;$A28,AA$4&gt;$A29),AA$6*31,"X")))))*AA$21/100</f>
        <v>0</v>
      </c>
      <c r="AB28" s="64">
        <f t="shared" si="25"/>
        <v>0</v>
      </c>
      <c r="AC28" s="27">
        <f t="shared" si="5"/>
        <v>0</v>
      </c>
      <c r="AE28" s="34">
        <v>43586</v>
      </c>
      <c r="AF28" s="75">
        <f>IF(AF$3&gt;$A28+30,0,IF(AF$4&lt;$A28,0,IF(AND(AF$3&gt;=$A28,AF$3&lt;$A29),AF$6*(32-DAY(AF$3)),IF(AND(AF$4&gt;=$A28,AF$4&lt;$A29),AF$6*DAY(AF$4),IF(AND(AF$3&lt;$A28,AF$4&gt;$A29),AF$6*31,"X")))))*AF$21/100</f>
        <v>0</v>
      </c>
      <c r="AG28" s="64">
        <f t="shared" si="26"/>
        <v>0</v>
      </c>
      <c r="AH28" s="27">
        <f t="shared" si="6"/>
        <v>0</v>
      </c>
      <c r="AJ28" s="34">
        <v>43586</v>
      </c>
      <c r="AK28" s="75">
        <f>IF(AK$3&gt;$A28+30,0,IF(AK$4&lt;$A28,0,IF(AND(AK$3&gt;=$A28,AK$3&lt;$A29),AK$6*(32-DAY(AK$3)),IF(AND(AK$4&gt;=$A28,AK$4&lt;$A29),AK$6*DAY(AK$4),IF(AND(AK$3&lt;$A28,AK$4&gt;$A29),AK$6*31,"X")))))*AK$21/100</f>
        <v>0</v>
      </c>
      <c r="AL28" s="64">
        <f t="shared" si="27"/>
        <v>0</v>
      </c>
      <c r="AM28" s="27">
        <f t="shared" si="7"/>
        <v>0</v>
      </c>
      <c r="AO28" s="34">
        <v>43586</v>
      </c>
      <c r="AP28" s="75">
        <f>IF(AP$3&gt;$A28+30,0,IF(AP$4&lt;$A28,0,IF(AND(AP$3&gt;=$A28,AP$3&lt;$A29),AP$6*(32-DAY(AP$3)),IF(AND(AP$4&gt;=$A28,AP$4&lt;$A29),AP$6*DAY(AP$4),IF(AND(AP$3&lt;$A28,AP$4&gt;$A29),AP$6*31,"X")))))*AP$21/100</f>
        <v>0</v>
      </c>
      <c r="AQ28" s="64">
        <f t="shared" si="28"/>
        <v>0</v>
      </c>
      <c r="AR28" s="27">
        <f t="shared" si="8"/>
        <v>0</v>
      </c>
      <c r="AT28" s="34">
        <v>43586</v>
      </c>
      <c r="AU28" s="75">
        <f>IF(AU$3&gt;$A28+30,0,IF(AU$4&lt;$A28,0,IF(AND(AU$3&gt;=$A28,AU$3&lt;$A29),AU$6*(32-DAY(AU$3)),IF(AND(AU$4&gt;=$A28,AU$4&lt;$A29),AU$6*DAY(AU$4),IF(AND(AU$3&lt;$A28,AU$4&gt;$A29),AU$6*31,"X")))))*AU$21/100</f>
        <v>0</v>
      </c>
      <c r="AV28" s="64">
        <f t="shared" si="29"/>
        <v>0</v>
      </c>
      <c r="AW28" s="27">
        <f t="shared" si="9"/>
        <v>0</v>
      </c>
      <c r="AY28" s="34">
        <v>43586</v>
      </c>
      <c r="AZ28" s="75">
        <f>IF(AZ$3&gt;$A28+30,0,IF(AZ$4&lt;$A28,0,IF(AND(AZ$3&gt;=$A28,AZ$3&lt;$A29),AZ$6*(32-DAY(AZ$3)),IF(AND(AZ$4&gt;=$A28,AZ$4&lt;$A29),AZ$6*DAY(AZ$4),IF(AND(AZ$3&lt;$A28,AZ$4&gt;$A29),AZ$6*31,"X")))))*AZ$21/100</f>
        <v>0</v>
      </c>
      <c r="BA28" s="64">
        <f t="shared" si="30"/>
        <v>0</v>
      </c>
      <c r="BB28" s="27">
        <f t="shared" si="10"/>
        <v>0</v>
      </c>
      <c r="BD28" s="34">
        <v>43586</v>
      </c>
      <c r="BE28" s="75">
        <f>IF(BE$3&gt;$A28+30,0,IF(BE$4&lt;$A28,0,IF(AND(BE$3&gt;=$A28,BE$3&lt;$A29),BE$6*(32-DAY(BE$3)),IF(AND(BE$4&gt;=$A28,BE$4&lt;$A29),BE$6*DAY(BE$4),IF(AND(BE$3&lt;$A28,BE$4&gt;$A29),BE$6*31,"X")))))*BE$21/100</f>
        <v>0</v>
      </c>
      <c r="BF28" s="64">
        <f t="shared" si="31"/>
        <v>0</v>
      </c>
      <c r="BG28" s="27">
        <f t="shared" si="11"/>
        <v>0</v>
      </c>
      <c r="BI28" s="34">
        <v>43586</v>
      </c>
      <c r="BJ28" s="75">
        <f>IF(BJ$3&gt;$A28+30,0,IF(BJ$4&lt;$A28,0,IF(AND(BJ$3&gt;=$A28,BJ$3&lt;$A29),BJ$6*(32-DAY(BJ$3)),IF(AND(BJ$4&gt;=$A28,BJ$4&lt;$A29),BJ$6*DAY(BJ$4),IF(AND(BJ$3&lt;$A28,BJ$4&gt;$A29),BJ$6*31,"X")))))*BJ$21/100</f>
        <v>0</v>
      </c>
      <c r="BK28" s="64">
        <f t="shared" si="32"/>
        <v>0</v>
      </c>
      <c r="BL28" s="27">
        <f t="shared" si="12"/>
        <v>0</v>
      </c>
      <c r="BN28" s="34">
        <v>43586</v>
      </c>
      <c r="BO28" s="75">
        <f>IF(BO$3&gt;$A28+30,0,IF(BO$4&lt;$A28,0,IF(AND(BO$3&gt;=$A28,BO$3&lt;$A29),BO$6*(32-DAY(BO$3)),IF(AND(BO$4&gt;=$A28,BO$4&lt;$A29),BO$6*DAY(BO$4),IF(AND(BO$3&lt;$A28,BO$4&gt;$A29),BO$6*31,"X")))))*BO$21/100</f>
        <v>0</v>
      </c>
      <c r="BP28" s="64">
        <f t="shared" si="33"/>
        <v>0</v>
      </c>
      <c r="BQ28" s="27">
        <f t="shared" si="13"/>
        <v>0</v>
      </c>
      <c r="BS28" s="34">
        <v>43586</v>
      </c>
      <c r="BT28" s="75">
        <f>IF(BT$3&gt;$A28+30,0,IF(BT$4&lt;$A28,0,IF(AND(BT$3&gt;=$A28,BT$3&lt;$A29),BT$6*(32-DAY(BT$3)),IF(AND(BT$4&gt;=$A28,BT$4&lt;$A29),BT$6*DAY(BT$4),IF(AND(BT$3&lt;$A28,BT$4&gt;$A29),BT$6*31,"X")))))*BT$21/100</f>
        <v>0</v>
      </c>
      <c r="BU28" s="64">
        <f t="shared" si="34"/>
        <v>0</v>
      </c>
      <c r="BV28" s="27">
        <f t="shared" si="14"/>
        <v>0</v>
      </c>
      <c r="BX28" s="34">
        <v>43586</v>
      </c>
      <c r="BY28" s="75">
        <f>IF(BY$3&gt;$A28+30,0,IF(BY$4&lt;$A28,0,IF(AND(BY$3&gt;=$A28,BY$3&lt;$A29),BY$6*(32-DAY(BY$3)),IF(AND(BY$4&gt;=$A28,BY$4&lt;$A29),BY$6*DAY(BY$4),IF(AND(BY$3&lt;$A28,BY$4&gt;$A29),BY$6*31,"X")))))*BY$21/100</f>
        <v>0</v>
      </c>
      <c r="BZ28" s="64">
        <f t="shared" si="35"/>
        <v>0</v>
      </c>
      <c r="CA28" s="27">
        <f t="shared" si="15"/>
        <v>0</v>
      </c>
      <c r="CC28" s="34">
        <v>43586</v>
      </c>
      <c r="CD28" s="75">
        <f>IF(CD$3&gt;$A28+30,0,IF(CD$4&lt;$A28,0,IF(AND(CD$3&gt;=$A28,CD$3&lt;$A29),CD$6*(32-DAY(CD$3)),IF(AND(CD$4&gt;=$A28,CD$4&lt;$A29),CD$6*DAY(CD$4),IF(AND(CD$3&lt;$A28,CD$4&gt;$A29),CD$6*31,"X")))))*CD$21/100</f>
        <v>0</v>
      </c>
      <c r="CE28" s="64">
        <f t="shared" si="36"/>
        <v>0</v>
      </c>
      <c r="CF28" s="27">
        <f t="shared" si="16"/>
        <v>0</v>
      </c>
      <c r="CH28" s="34">
        <v>43586</v>
      </c>
      <c r="CI28" s="75">
        <f>IF(CI$3&gt;$A28+30,0,IF(CI$4&lt;$A28,0,IF(AND(CI$3&gt;=$A28,CI$3&lt;$A29),CI$6*(32-DAY(CI$3)),IF(AND(CI$4&gt;=$A28,CI$4&lt;$A29),CI$6*DAY(CI$4),IF(AND(CI$3&lt;$A28,CI$4&gt;$A29),CI$6*31,"X")))))*CI$21/100</f>
        <v>0</v>
      </c>
      <c r="CJ28" s="64">
        <f t="shared" si="37"/>
        <v>0</v>
      </c>
      <c r="CK28" s="27">
        <f t="shared" si="17"/>
        <v>0</v>
      </c>
      <c r="CM28" s="34">
        <v>43586</v>
      </c>
      <c r="CN28" s="75">
        <f>IF(CN$3&gt;$A28+30,0,IF(CN$4&lt;$A28,0,IF(AND(CN$3&gt;=$A28,CN$3&lt;$A29),CN$6*(32-DAY(CN$3)),IF(AND(CN$4&gt;=$A28,CN$4&lt;$A29),CN$6*DAY(CN$4),IF(AND(CN$3&lt;$A28,CN$4&gt;$A29),CN$6*31,"X")))))*CN$21/100</f>
        <v>0</v>
      </c>
      <c r="CO28" s="64">
        <f t="shared" si="38"/>
        <v>0</v>
      </c>
      <c r="CP28" s="27">
        <f t="shared" si="18"/>
        <v>0</v>
      </c>
      <c r="CR28" s="34">
        <v>43586</v>
      </c>
      <c r="CS28" s="75">
        <f>IF(CS$3&gt;$A28+30,0,IF(CS$4&lt;$A28,0,IF(AND(CS$3&gt;=$A28,CS$3&lt;$A29),CS$6*(32-DAY(CS$3)),IF(AND(CS$4&gt;=$A28,CS$4&lt;$A29),CS$6*DAY(CS$4),IF(AND(CS$3&lt;$A28,CS$4&gt;$A29),CS$6*31,"X")))))*CS$21/100</f>
        <v>0</v>
      </c>
      <c r="CT28" s="64">
        <f t="shared" si="39"/>
        <v>0</v>
      </c>
      <c r="CU28" s="27">
        <f t="shared" si="19"/>
        <v>0</v>
      </c>
    </row>
    <row r="29" spans="1:100" ht="12.75" hidden="1" customHeight="1" outlineLevel="1" x14ac:dyDescent="0.2">
      <c r="A29" s="34">
        <v>43617</v>
      </c>
      <c r="B29" s="75">
        <f>IF(B$3&gt;$A29+29,0,IF(B$4&lt;$A29,0,IF(AND(B$3&gt;=$A29,B$3&lt;$A30),B$6*(31-DAY(B$3)),IF(AND(B$4&gt;=$A29,B$4&lt;$A30),B$6*DAY(B$4),IF(AND(B$3&lt;$A29,B$4&gt;$A30),B$6*30,"X")))))*B$21/100</f>
        <v>0</v>
      </c>
      <c r="C29" s="64">
        <f t="shared" si="20"/>
        <v>0</v>
      </c>
      <c r="D29" s="27">
        <f t="shared" si="0"/>
        <v>0</v>
      </c>
      <c r="F29" s="34">
        <v>43617</v>
      </c>
      <c r="G29" s="75">
        <f>IF(G$3&gt;$A29+29,0,IF(G$4&lt;$A29,0,IF(AND(G$3&gt;=$A29,G$3&lt;$A30),G$6*(31-DAY(G$3)),IF(AND(G$4&gt;=$A29,G$4&lt;$A30),G$6*DAY(G$4),IF(AND(G$3&lt;$A29,G$4&gt;$A30),G$6*30,"X")))))*G$21/100</f>
        <v>0</v>
      </c>
      <c r="H29" s="64">
        <f t="shared" si="21"/>
        <v>0</v>
      </c>
      <c r="I29" s="27">
        <f t="shared" si="1"/>
        <v>0</v>
      </c>
      <c r="K29" s="34">
        <v>43617</v>
      </c>
      <c r="L29" s="75">
        <f>IF(L$3&gt;$A29+29,0,IF(L$4&lt;$A29,0,IF(AND(L$3&gt;=$A29,L$3&lt;$A30),L$6*(31-DAY(L$3)),IF(AND(L$4&gt;=$A29,L$4&lt;$A30),L$6*DAY(L$4),IF(AND(L$3&lt;$A29,L$4&gt;$A30),L$6*30,"X")))))*L$21/100</f>
        <v>0</v>
      </c>
      <c r="M29" s="64">
        <f t="shared" si="22"/>
        <v>0</v>
      </c>
      <c r="N29" s="27">
        <f t="shared" si="2"/>
        <v>0</v>
      </c>
      <c r="P29" s="34">
        <v>43617</v>
      </c>
      <c r="Q29" s="75">
        <f>IF(Q$3&gt;$A29+29,0,IF(Q$4&lt;$A29,0,IF(AND(Q$3&gt;=$A29,Q$3&lt;$A30),Q$6*(31-DAY(Q$3)),IF(AND(Q$4&gt;=$A29,Q$4&lt;$A30),Q$6*DAY(Q$4),IF(AND(Q$3&lt;$A29,Q$4&gt;$A30),Q$6*30,"X")))))*Q$21/100</f>
        <v>0</v>
      </c>
      <c r="R29" s="64">
        <f t="shared" si="23"/>
        <v>0</v>
      </c>
      <c r="S29" s="27">
        <f t="shared" si="3"/>
        <v>0</v>
      </c>
      <c r="U29" s="34">
        <v>43617</v>
      </c>
      <c r="V29" s="75">
        <f>IF(V$3&gt;$A29+29,0,IF(V$4&lt;$A29,0,IF(AND(V$3&gt;=$A29,V$3&lt;$A30),V$6*(31-DAY(V$3)),IF(AND(V$4&gt;=$A29,V$4&lt;$A30),V$6*DAY(V$4),IF(AND(V$3&lt;$A29,V$4&gt;$A30),V$6*30,"X")))))*V$21/100</f>
        <v>0</v>
      </c>
      <c r="W29" s="64">
        <f t="shared" si="24"/>
        <v>0</v>
      </c>
      <c r="X29" s="27">
        <f t="shared" si="4"/>
        <v>0</v>
      </c>
      <c r="Z29" s="34">
        <v>43617</v>
      </c>
      <c r="AA29" s="75">
        <f>IF(AA$3&gt;$A29+29,0,IF(AA$4&lt;$A29,0,IF(AND(AA$3&gt;=$A29,AA$3&lt;$A30),AA$6*(31-DAY(AA$3)),IF(AND(AA$4&gt;=$A29,AA$4&lt;$A30),AA$6*DAY(AA$4),IF(AND(AA$3&lt;$A29,AA$4&gt;$A30),AA$6*30,"X")))))*AA$21/100</f>
        <v>0</v>
      </c>
      <c r="AB29" s="64">
        <f t="shared" si="25"/>
        <v>0</v>
      </c>
      <c r="AC29" s="27">
        <f t="shared" si="5"/>
        <v>0</v>
      </c>
      <c r="AE29" s="34">
        <v>43617</v>
      </c>
      <c r="AF29" s="75">
        <f>IF(AF$3&gt;$A29+29,0,IF(AF$4&lt;$A29,0,IF(AND(AF$3&gt;=$A29,AF$3&lt;$A30),AF$6*(31-DAY(AF$3)),IF(AND(AF$4&gt;=$A29,AF$4&lt;$A30),AF$6*DAY(AF$4),IF(AND(AF$3&lt;$A29,AF$4&gt;$A30),AF$6*30,"X")))))*AF$21/100</f>
        <v>0</v>
      </c>
      <c r="AG29" s="64">
        <f t="shared" si="26"/>
        <v>0</v>
      </c>
      <c r="AH29" s="27">
        <f t="shared" si="6"/>
        <v>0</v>
      </c>
      <c r="AJ29" s="34">
        <v>43617</v>
      </c>
      <c r="AK29" s="75">
        <f>IF(AK$3&gt;$A29+29,0,IF(AK$4&lt;$A29,0,IF(AND(AK$3&gt;=$A29,AK$3&lt;$A30),AK$6*(31-DAY(AK$3)),IF(AND(AK$4&gt;=$A29,AK$4&lt;$A30),AK$6*DAY(AK$4),IF(AND(AK$3&lt;$A29,AK$4&gt;$A30),AK$6*30,"X")))))*AK$21/100</f>
        <v>0</v>
      </c>
      <c r="AL29" s="64">
        <f t="shared" si="27"/>
        <v>0</v>
      </c>
      <c r="AM29" s="27">
        <f t="shared" si="7"/>
        <v>0</v>
      </c>
      <c r="AO29" s="34">
        <v>43617</v>
      </c>
      <c r="AP29" s="75">
        <f>IF(AP$3&gt;$A29+29,0,IF(AP$4&lt;$A29,0,IF(AND(AP$3&gt;=$A29,AP$3&lt;$A30),AP$6*(31-DAY(AP$3)),IF(AND(AP$4&gt;=$A29,AP$4&lt;$A30),AP$6*DAY(AP$4),IF(AND(AP$3&lt;$A29,AP$4&gt;$A30),AP$6*30,"X")))))*AP$21/100</f>
        <v>0</v>
      </c>
      <c r="AQ29" s="64">
        <f t="shared" si="28"/>
        <v>0</v>
      </c>
      <c r="AR29" s="27">
        <f t="shared" si="8"/>
        <v>0</v>
      </c>
      <c r="AT29" s="34">
        <v>43617</v>
      </c>
      <c r="AU29" s="75">
        <f>IF(AU$3&gt;$A29+29,0,IF(AU$4&lt;$A29,0,IF(AND(AU$3&gt;=$A29,AU$3&lt;$A30),AU$6*(31-DAY(AU$3)),IF(AND(AU$4&gt;=$A29,AU$4&lt;$A30),AU$6*DAY(AU$4),IF(AND(AU$3&lt;$A29,AU$4&gt;$A30),AU$6*30,"X")))))*AU$21/100</f>
        <v>0</v>
      </c>
      <c r="AV29" s="64">
        <f t="shared" si="29"/>
        <v>0</v>
      </c>
      <c r="AW29" s="27">
        <f t="shared" si="9"/>
        <v>0</v>
      </c>
      <c r="AY29" s="34">
        <v>43617</v>
      </c>
      <c r="AZ29" s="75">
        <f>IF(AZ$3&gt;$A29+29,0,IF(AZ$4&lt;$A29,0,IF(AND(AZ$3&gt;=$A29,AZ$3&lt;$A30),AZ$6*(31-DAY(AZ$3)),IF(AND(AZ$4&gt;=$A29,AZ$4&lt;$A30),AZ$6*DAY(AZ$4),IF(AND(AZ$3&lt;$A29,AZ$4&gt;$A30),AZ$6*30,"X")))))*AZ$21/100</f>
        <v>0</v>
      </c>
      <c r="BA29" s="64">
        <f t="shared" si="30"/>
        <v>0</v>
      </c>
      <c r="BB29" s="27">
        <f t="shared" si="10"/>
        <v>0</v>
      </c>
      <c r="BD29" s="34">
        <v>43617</v>
      </c>
      <c r="BE29" s="75">
        <f>IF(BE$3&gt;$A29+29,0,IF(BE$4&lt;$A29,0,IF(AND(BE$3&gt;=$A29,BE$3&lt;$A30),BE$6*(31-DAY(BE$3)),IF(AND(BE$4&gt;=$A29,BE$4&lt;$A30),BE$6*DAY(BE$4),IF(AND(BE$3&lt;$A29,BE$4&gt;$A30),BE$6*30,"X")))))*BE$21/100</f>
        <v>0</v>
      </c>
      <c r="BF29" s="64">
        <f t="shared" si="31"/>
        <v>0</v>
      </c>
      <c r="BG29" s="27">
        <f t="shared" si="11"/>
        <v>0</v>
      </c>
      <c r="BI29" s="34">
        <v>43617</v>
      </c>
      <c r="BJ29" s="75">
        <f>IF(BJ$3&gt;$A29+29,0,IF(BJ$4&lt;$A29,0,IF(AND(BJ$3&gt;=$A29,BJ$3&lt;$A30),BJ$6*(31-DAY(BJ$3)),IF(AND(BJ$4&gt;=$A29,BJ$4&lt;$A30),BJ$6*DAY(BJ$4),IF(AND(BJ$3&lt;$A29,BJ$4&gt;$A30),BJ$6*30,"X")))))*BJ$21/100</f>
        <v>0</v>
      </c>
      <c r="BK29" s="64">
        <f t="shared" si="32"/>
        <v>0</v>
      </c>
      <c r="BL29" s="27">
        <f t="shared" si="12"/>
        <v>0</v>
      </c>
      <c r="BN29" s="34">
        <v>43617</v>
      </c>
      <c r="BO29" s="75">
        <f>IF(BO$3&gt;$A29+29,0,IF(BO$4&lt;$A29,0,IF(AND(BO$3&gt;=$A29,BO$3&lt;$A30),BO$6*(31-DAY(BO$3)),IF(AND(BO$4&gt;=$A29,BO$4&lt;$A30),BO$6*DAY(BO$4),IF(AND(BO$3&lt;$A29,BO$4&gt;$A30),BO$6*30,"X")))))*BO$21/100</f>
        <v>0</v>
      </c>
      <c r="BP29" s="64">
        <f t="shared" si="33"/>
        <v>0</v>
      </c>
      <c r="BQ29" s="27">
        <f t="shared" si="13"/>
        <v>0</v>
      </c>
      <c r="BS29" s="34">
        <v>43617</v>
      </c>
      <c r="BT29" s="75">
        <f>IF(BT$3&gt;$A29+29,0,IF(BT$4&lt;$A29,0,IF(AND(BT$3&gt;=$A29,BT$3&lt;$A30),BT$6*(31-DAY(BT$3)),IF(AND(BT$4&gt;=$A29,BT$4&lt;$A30),BT$6*DAY(BT$4),IF(AND(BT$3&lt;$A29,BT$4&gt;$A30),BT$6*30,"X")))))*BT$21/100</f>
        <v>0</v>
      </c>
      <c r="BU29" s="64">
        <f t="shared" si="34"/>
        <v>0</v>
      </c>
      <c r="BV29" s="27">
        <f t="shared" si="14"/>
        <v>0</v>
      </c>
      <c r="BX29" s="34">
        <v>43617</v>
      </c>
      <c r="BY29" s="75">
        <f>IF(BY$3&gt;$A29+29,0,IF(BY$4&lt;$A29,0,IF(AND(BY$3&gt;=$A29,BY$3&lt;$A30),BY$6*(31-DAY(BY$3)),IF(AND(BY$4&gt;=$A29,BY$4&lt;$A30),BY$6*DAY(BY$4),IF(AND(BY$3&lt;$A29,BY$4&gt;$A30),BY$6*30,"X")))))*BY$21/100</f>
        <v>0</v>
      </c>
      <c r="BZ29" s="64">
        <f t="shared" si="35"/>
        <v>0</v>
      </c>
      <c r="CA29" s="27">
        <f t="shared" si="15"/>
        <v>0</v>
      </c>
      <c r="CC29" s="34">
        <v>43617</v>
      </c>
      <c r="CD29" s="75">
        <f>IF(CD$3&gt;$A29+29,0,IF(CD$4&lt;$A29,0,IF(AND(CD$3&gt;=$A29,CD$3&lt;$A30),CD$6*(31-DAY(CD$3)),IF(AND(CD$4&gt;=$A29,CD$4&lt;$A30),CD$6*DAY(CD$4),IF(AND(CD$3&lt;$A29,CD$4&gt;$A30),CD$6*30,"X")))))*CD$21/100</f>
        <v>0</v>
      </c>
      <c r="CE29" s="64">
        <f t="shared" si="36"/>
        <v>0</v>
      </c>
      <c r="CF29" s="27">
        <f t="shared" si="16"/>
        <v>0</v>
      </c>
      <c r="CH29" s="34">
        <v>43617</v>
      </c>
      <c r="CI29" s="75">
        <f>IF(CI$3&gt;$A29+29,0,IF(CI$4&lt;$A29,0,IF(AND(CI$3&gt;=$A29,CI$3&lt;$A30),CI$6*(31-DAY(CI$3)),IF(AND(CI$4&gt;=$A29,CI$4&lt;$A30),CI$6*DAY(CI$4),IF(AND(CI$3&lt;$A29,CI$4&gt;$A30),CI$6*30,"X")))))*CI$21/100</f>
        <v>0</v>
      </c>
      <c r="CJ29" s="64">
        <f t="shared" si="37"/>
        <v>0</v>
      </c>
      <c r="CK29" s="27">
        <f t="shared" si="17"/>
        <v>0</v>
      </c>
      <c r="CM29" s="34">
        <v>43617</v>
      </c>
      <c r="CN29" s="75">
        <f>IF(CN$3&gt;$A29+29,0,IF(CN$4&lt;$A29,0,IF(AND(CN$3&gt;=$A29,CN$3&lt;$A30),CN$6*(31-DAY(CN$3)),IF(AND(CN$4&gt;=$A29,CN$4&lt;$A30),CN$6*DAY(CN$4),IF(AND(CN$3&lt;$A29,CN$4&gt;$A30),CN$6*30,"X")))))*CN$21/100</f>
        <v>0</v>
      </c>
      <c r="CO29" s="64">
        <f t="shared" si="38"/>
        <v>0</v>
      </c>
      <c r="CP29" s="27">
        <f t="shared" si="18"/>
        <v>0</v>
      </c>
      <c r="CR29" s="34">
        <v>43617</v>
      </c>
      <c r="CS29" s="75">
        <f>IF(CS$3&gt;$A29+29,0,IF(CS$4&lt;$A29,0,IF(AND(CS$3&gt;=$A29,CS$3&lt;$A30),CS$6*(31-DAY(CS$3)),IF(AND(CS$4&gt;=$A29,CS$4&lt;$A30),CS$6*DAY(CS$4),IF(AND(CS$3&lt;$A29,CS$4&gt;$A30),CS$6*30,"X")))))*CS$21/100</f>
        <v>0</v>
      </c>
      <c r="CT29" s="64">
        <f t="shared" si="39"/>
        <v>0</v>
      </c>
      <c r="CU29" s="27">
        <f t="shared" si="19"/>
        <v>0</v>
      </c>
    </row>
    <row r="30" spans="1:100" ht="12.75" hidden="1" customHeight="1" outlineLevel="1" x14ac:dyDescent="0.2">
      <c r="A30" s="34">
        <v>43647</v>
      </c>
      <c r="B30" s="75">
        <f>IF(B$3&gt;$A30+30,0,IF(B$4&lt;$A30,0,IF(AND(B$3&gt;=$A30,B$3&lt;$A31),B$6*(32-DAY(B$3)),IF(AND(B$4&gt;=$A30,B$4&lt;$A31),B$6*DAY(B$4),IF(AND(B$3&lt;$A30,B$4&gt;$A31),B$6*31,"X")))))*B$21/100</f>
        <v>0</v>
      </c>
      <c r="C30" s="64">
        <f t="shared" si="20"/>
        <v>0</v>
      </c>
      <c r="D30" s="27">
        <f t="shared" si="0"/>
        <v>0</v>
      </c>
      <c r="F30" s="34">
        <v>43647</v>
      </c>
      <c r="G30" s="75">
        <f>IF(G$3&gt;$A30+30,0,IF(G$4&lt;$A30,0,IF(AND(G$3&gt;=$A30,G$3&lt;$A31),G$6*(32-DAY(G$3)),IF(AND(G$4&gt;=$A30,G$4&lt;$A31),G$6*DAY(G$4),IF(AND(G$3&lt;$A30,G$4&gt;$A31),G$6*31,"X")))))*G$21/100</f>
        <v>0</v>
      </c>
      <c r="H30" s="64">
        <f t="shared" si="21"/>
        <v>0</v>
      </c>
      <c r="I30" s="27">
        <f t="shared" si="1"/>
        <v>0</v>
      </c>
      <c r="K30" s="34">
        <v>43647</v>
      </c>
      <c r="L30" s="75">
        <f>IF(L$3&gt;$A30+30,0,IF(L$4&lt;$A30,0,IF(AND(L$3&gt;=$A30,L$3&lt;$A31),L$6*(32-DAY(L$3)),IF(AND(L$4&gt;=$A30,L$4&lt;$A31),L$6*DAY(L$4),IF(AND(L$3&lt;$A30,L$4&gt;$A31),L$6*31,"X")))))*L$21/100</f>
        <v>0</v>
      </c>
      <c r="M30" s="64">
        <f t="shared" si="22"/>
        <v>0</v>
      </c>
      <c r="N30" s="27">
        <f t="shared" si="2"/>
        <v>0</v>
      </c>
      <c r="P30" s="34">
        <v>43647</v>
      </c>
      <c r="Q30" s="75">
        <f>IF(Q$3&gt;$A30+30,0,IF(Q$4&lt;$A30,0,IF(AND(Q$3&gt;=$A30,Q$3&lt;$A31),Q$6*(32-DAY(Q$3)),IF(AND(Q$4&gt;=$A30,Q$4&lt;$A31),Q$6*DAY(Q$4),IF(AND(Q$3&lt;$A30,Q$4&gt;$A31),Q$6*31,"X")))))*Q$21/100</f>
        <v>0</v>
      </c>
      <c r="R30" s="64">
        <f t="shared" si="23"/>
        <v>0</v>
      </c>
      <c r="S30" s="27">
        <f t="shared" si="3"/>
        <v>0</v>
      </c>
      <c r="U30" s="34">
        <v>43647</v>
      </c>
      <c r="V30" s="75">
        <f>IF(V$3&gt;$A30+30,0,IF(V$4&lt;$A30,0,IF(AND(V$3&gt;=$A30,V$3&lt;$A31),V$6*(32-DAY(V$3)),IF(AND(V$4&gt;=$A30,V$4&lt;$A31),V$6*DAY(V$4),IF(AND(V$3&lt;$A30,V$4&gt;$A31),V$6*31,"X")))))*V$21/100</f>
        <v>0</v>
      </c>
      <c r="W30" s="64">
        <f t="shared" si="24"/>
        <v>0</v>
      </c>
      <c r="X30" s="27">
        <f t="shared" si="4"/>
        <v>0</v>
      </c>
      <c r="Z30" s="34">
        <v>43647</v>
      </c>
      <c r="AA30" s="75">
        <f>IF(AA$3&gt;$A30+30,0,IF(AA$4&lt;$A30,0,IF(AND(AA$3&gt;=$A30,AA$3&lt;$A31),AA$6*(32-DAY(AA$3)),IF(AND(AA$4&gt;=$A30,AA$4&lt;$A31),AA$6*DAY(AA$4),IF(AND(AA$3&lt;$A30,AA$4&gt;$A31),AA$6*31,"X")))))*AA$21/100</f>
        <v>0</v>
      </c>
      <c r="AB30" s="64">
        <f t="shared" si="25"/>
        <v>0</v>
      </c>
      <c r="AC30" s="27">
        <f t="shared" si="5"/>
        <v>0</v>
      </c>
      <c r="AE30" s="34">
        <v>43647</v>
      </c>
      <c r="AF30" s="75">
        <f>IF(AF$3&gt;$A30+30,0,IF(AF$4&lt;$A30,0,IF(AND(AF$3&gt;=$A30,AF$3&lt;$A31),AF$6*(32-DAY(AF$3)),IF(AND(AF$4&gt;=$A30,AF$4&lt;$A31),AF$6*DAY(AF$4),IF(AND(AF$3&lt;$A30,AF$4&gt;$A31),AF$6*31,"X")))))*AF$21/100</f>
        <v>0</v>
      </c>
      <c r="AG30" s="64">
        <f t="shared" si="26"/>
        <v>0</v>
      </c>
      <c r="AH30" s="27">
        <f t="shared" si="6"/>
        <v>0</v>
      </c>
      <c r="AJ30" s="34">
        <v>43647</v>
      </c>
      <c r="AK30" s="75">
        <f>IF(AK$3&gt;$A30+30,0,IF(AK$4&lt;$A30,0,IF(AND(AK$3&gt;=$A30,AK$3&lt;$A31),AK$6*(32-DAY(AK$3)),IF(AND(AK$4&gt;=$A30,AK$4&lt;$A31),AK$6*DAY(AK$4),IF(AND(AK$3&lt;$A30,AK$4&gt;$A31),AK$6*31,"X")))))*AK$21/100</f>
        <v>0</v>
      </c>
      <c r="AL30" s="64">
        <f t="shared" si="27"/>
        <v>0</v>
      </c>
      <c r="AM30" s="27">
        <f t="shared" si="7"/>
        <v>0</v>
      </c>
      <c r="AO30" s="34">
        <v>43647</v>
      </c>
      <c r="AP30" s="75">
        <f>IF(AP$3&gt;$A30+30,0,IF(AP$4&lt;$A30,0,IF(AND(AP$3&gt;=$A30,AP$3&lt;$A31),AP$6*(32-DAY(AP$3)),IF(AND(AP$4&gt;=$A30,AP$4&lt;$A31),AP$6*DAY(AP$4),IF(AND(AP$3&lt;$A30,AP$4&gt;$A31),AP$6*31,"X")))))*AP$21/100</f>
        <v>0</v>
      </c>
      <c r="AQ30" s="64">
        <f t="shared" si="28"/>
        <v>0</v>
      </c>
      <c r="AR30" s="27">
        <f t="shared" si="8"/>
        <v>0</v>
      </c>
      <c r="AT30" s="34">
        <v>43647</v>
      </c>
      <c r="AU30" s="75">
        <f>IF(AU$3&gt;$A30+30,0,IF(AU$4&lt;$A30,0,IF(AND(AU$3&gt;=$A30,AU$3&lt;$A31),AU$6*(32-DAY(AU$3)),IF(AND(AU$4&gt;=$A30,AU$4&lt;$A31),AU$6*DAY(AU$4),IF(AND(AU$3&lt;$A30,AU$4&gt;$A31),AU$6*31,"X")))))*AU$21/100</f>
        <v>0</v>
      </c>
      <c r="AV30" s="64">
        <f t="shared" si="29"/>
        <v>0</v>
      </c>
      <c r="AW30" s="27">
        <f t="shared" si="9"/>
        <v>0</v>
      </c>
      <c r="AY30" s="34">
        <v>43647</v>
      </c>
      <c r="AZ30" s="75">
        <f>IF(AZ$3&gt;$A30+30,0,IF(AZ$4&lt;$A30,0,IF(AND(AZ$3&gt;=$A30,AZ$3&lt;$A31),AZ$6*(32-DAY(AZ$3)),IF(AND(AZ$4&gt;=$A30,AZ$4&lt;$A31),AZ$6*DAY(AZ$4),IF(AND(AZ$3&lt;$A30,AZ$4&gt;$A31),AZ$6*31,"X")))))*AZ$21/100</f>
        <v>0</v>
      </c>
      <c r="BA30" s="64">
        <f t="shared" si="30"/>
        <v>0</v>
      </c>
      <c r="BB30" s="27">
        <f t="shared" si="10"/>
        <v>0</v>
      </c>
      <c r="BD30" s="34">
        <v>43647</v>
      </c>
      <c r="BE30" s="75">
        <f>IF(BE$3&gt;$A30+30,0,IF(BE$4&lt;$A30,0,IF(AND(BE$3&gt;=$A30,BE$3&lt;$A31),BE$6*(32-DAY(BE$3)),IF(AND(BE$4&gt;=$A30,BE$4&lt;$A31),BE$6*DAY(BE$4),IF(AND(BE$3&lt;$A30,BE$4&gt;$A31),BE$6*31,"X")))))*BE$21/100</f>
        <v>0</v>
      </c>
      <c r="BF30" s="64">
        <f t="shared" si="31"/>
        <v>0</v>
      </c>
      <c r="BG30" s="27">
        <f t="shared" si="11"/>
        <v>0</v>
      </c>
      <c r="BI30" s="34">
        <v>43647</v>
      </c>
      <c r="BJ30" s="75">
        <f>IF(BJ$3&gt;$A30+30,0,IF(BJ$4&lt;$A30,0,IF(AND(BJ$3&gt;=$A30,BJ$3&lt;$A31),BJ$6*(32-DAY(BJ$3)),IF(AND(BJ$4&gt;=$A30,BJ$4&lt;$A31),BJ$6*DAY(BJ$4),IF(AND(BJ$3&lt;$A30,BJ$4&gt;$A31),BJ$6*31,"X")))))*BJ$21/100</f>
        <v>0</v>
      </c>
      <c r="BK30" s="64">
        <f t="shared" si="32"/>
        <v>0</v>
      </c>
      <c r="BL30" s="27">
        <f t="shared" si="12"/>
        <v>0</v>
      </c>
      <c r="BN30" s="34">
        <v>43647</v>
      </c>
      <c r="BO30" s="75">
        <f>IF(BO$3&gt;$A30+30,0,IF(BO$4&lt;$A30,0,IF(AND(BO$3&gt;=$A30,BO$3&lt;$A31),BO$6*(32-DAY(BO$3)),IF(AND(BO$4&gt;=$A30,BO$4&lt;$A31),BO$6*DAY(BO$4),IF(AND(BO$3&lt;$A30,BO$4&gt;$A31),BO$6*31,"X")))))*BO$21/100</f>
        <v>0</v>
      </c>
      <c r="BP30" s="64">
        <f t="shared" si="33"/>
        <v>0</v>
      </c>
      <c r="BQ30" s="27">
        <f t="shared" si="13"/>
        <v>0</v>
      </c>
      <c r="BS30" s="34">
        <v>43647</v>
      </c>
      <c r="BT30" s="75">
        <f>IF(BT$3&gt;$A30+30,0,IF(BT$4&lt;$A30,0,IF(AND(BT$3&gt;=$A30,BT$3&lt;$A31),BT$6*(32-DAY(BT$3)),IF(AND(BT$4&gt;=$A30,BT$4&lt;$A31),BT$6*DAY(BT$4),IF(AND(BT$3&lt;$A30,BT$4&gt;$A31),BT$6*31,"X")))))*BT$21/100</f>
        <v>0</v>
      </c>
      <c r="BU30" s="64">
        <f t="shared" si="34"/>
        <v>0</v>
      </c>
      <c r="BV30" s="27">
        <f t="shared" si="14"/>
        <v>0</v>
      </c>
      <c r="BX30" s="34">
        <v>43647</v>
      </c>
      <c r="BY30" s="75">
        <f>IF(BY$3&gt;$A30+30,0,IF(BY$4&lt;$A30,0,IF(AND(BY$3&gt;=$A30,BY$3&lt;$A31),BY$6*(32-DAY(BY$3)),IF(AND(BY$4&gt;=$A30,BY$4&lt;$A31),BY$6*DAY(BY$4),IF(AND(BY$3&lt;$A30,BY$4&gt;$A31),BY$6*31,"X")))))*BY$21/100</f>
        <v>0</v>
      </c>
      <c r="BZ30" s="64">
        <f t="shared" si="35"/>
        <v>0</v>
      </c>
      <c r="CA30" s="27">
        <f t="shared" si="15"/>
        <v>0</v>
      </c>
      <c r="CC30" s="34">
        <v>43647</v>
      </c>
      <c r="CD30" s="75">
        <f>IF(CD$3&gt;$A30+30,0,IF(CD$4&lt;$A30,0,IF(AND(CD$3&gt;=$A30,CD$3&lt;$A31),CD$6*(32-DAY(CD$3)),IF(AND(CD$4&gt;=$A30,CD$4&lt;$A31),CD$6*DAY(CD$4),IF(AND(CD$3&lt;$A30,CD$4&gt;$A31),CD$6*31,"X")))))*CD$21/100</f>
        <v>0</v>
      </c>
      <c r="CE30" s="64">
        <f t="shared" si="36"/>
        <v>0</v>
      </c>
      <c r="CF30" s="27">
        <f t="shared" si="16"/>
        <v>0</v>
      </c>
      <c r="CH30" s="34">
        <v>43647</v>
      </c>
      <c r="CI30" s="75">
        <f>IF(CI$3&gt;$A30+30,0,IF(CI$4&lt;$A30,0,IF(AND(CI$3&gt;=$A30,CI$3&lt;$A31),CI$6*(32-DAY(CI$3)),IF(AND(CI$4&gt;=$A30,CI$4&lt;$A31),CI$6*DAY(CI$4),IF(AND(CI$3&lt;$A30,CI$4&gt;$A31),CI$6*31,"X")))))*CI$21/100</f>
        <v>0</v>
      </c>
      <c r="CJ30" s="64">
        <f t="shared" si="37"/>
        <v>0</v>
      </c>
      <c r="CK30" s="27">
        <f t="shared" si="17"/>
        <v>0</v>
      </c>
      <c r="CM30" s="34">
        <v>43647</v>
      </c>
      <c r="CN30" s="75">
        <f>IF(CN$3&gt;$A30+30,0,IF(CN$4&lt;$A30,0,IF(AND(CN$3&gt;=$A30,CN$3&lt;$A31),CN$6*(32-DAY(CN$3)),IF(AND(CN$4&gt;=$A30,CN$4&lt;$A31),CN$6*DAY(CN$4),IF(AND(CN$3&lt;$A30,CN$4&gt;$A31),CN$6*31,"X")))))*CN$21/100</f>
        <v>0</v>
      </c>
      <c r="CO30" s="64">
        <f t="shared" si="38"/>
        <v>0</v>
      </c>
      <c r="CP30" s="27">
        <f t="shared" si="18"/>
        <v>0</v>
      </c>
      <c r="CR30" s="34">
        <v>43647</v>
      </c>
      <c r="CS30" s="75">
        <f>IF(CS$3&gt;$A30+30,0,IF(CS$4&lt;$A30,0,IF(AND(CS$3&gt;=$A30,CS$3&lt;$A31),CS$6*(32-DAY(CS$3)),IF(AND(CS$4&gt;=$A30,CS$4&lt;$A31),CS$6*DAY(CS$4),IF(AND(CS$3&lt;$A30,CS$4&gt;$A31),CS$6*31,"X")))))*CS$21/100</f>
        <v>0</v>
      </c>
      <c r="CT30" s="64">
        <f t="shared" si="39"/>
        <v>0</v>
      </c>
      <c r="CU30" s="27">
        <f t="shared" si="19"/>
        <v>0</v>
      </c>
    </row>
    <row r="31" spans="1:100" ht="12.75" hidden="1" customHeight="1" outlineLevel="1" x14ac:dyDescent="0.2">
      <c r="A31" s="34">
        <v>43678</v>
      </c>
      <c r="B31" s="75">
        <f>IF(B$3&gt;$A31+30,0,IF(B$4&lt;$A31,0,IF(AND(B$3&gt;=$A31,B$3&lt;$A32),B$6*(32-DAY(B$3)),IF(AND(B$4&gt;=$A31,B$4&lt;$A32),B$6*DAY(B$4),IF(AND(B$3&lt;$A31,B$4&gt;$A32),B$6*31,"X")))))*B$21/100</f>
        <v>0</v>
      </c>
      <c r="C31" s="64">
        <f t="shared" si="20"/>
        <v>0</v>
      </c>
      <c r="D31" s="27">
        <f t="shared" si="0"/>
        <v>0</v>
      </c>
      <c r="F31" s="34">
        <v>43678</v>
      </c>
      <c r="G31" s="75">
        <f>IF(G$3&gt;$A31+30,0,IF(G$4&lt;$A31,0,IF(AND(G$3&gt;=$A31,G$3&lt;$A32),G$6*(32-DAY(G$3)),IF(AND(G$4&gt;=$A31,G$4&lt;$A32),G$6*DAY(G$4),IF(AND(G$3&lt;$A31,G$4&gt;$A32),G$6*31,"X")))))*G$21/100</f>
        <v>0</v>
      </c>
      <c r="H31" s="64">
        <f t="shared" si="21"/>
        <v>0</v>
      </c>
      <c r="I31" s="27">
        <f t="shared" si="1"/>
        <v>0</v>
      </c>
      <c r="K31" s="34">
        <v>43678</v>
      </c>
      <c r="L31" s="75">
        <f>IF(L$3&gt;$A31+30,0,IF(L$4&lt;$A31,0,IF(AND(L$3&gt;=$A31,L$3&lt;$A32),L$6*(32-DAY(L$3)),IF(AND(L$4&gt;=$A31,L$4&lt;$A32),L$6*DAY(L$4),IF(AND(L$3&lt;$A31,L$4&gt;$A32),L$6*31,"X")))))*L$21/100</f>
        <v>0</v>
      </c>
      <c r="M31" s="64">
        <f t="shared" si="22"/>
        <v>0</v>
      </c>
      <c r="N31" s="27">
        <f t="shared" si="2"/>
        <v>0</v>
      </c>
      <c r="P31" s="34">
        <v>43678</v>
      </c>
      <c r="Q31" s="75">
        <f>IF(Q$3&gt;$A31+30,0,IF(Q$4&lt;$A31,0,IF(AND(Q$3&gt;=$A31,Q$3&lt;$A32),Q$6*(32-DAY(Q$3)),IF(AND(Q$4&gt;=$A31,Q$4&lt;$A32),Q$6*DAY(Q$4),IF(AND(Q$3&lt;$A31,Q$4&gt;$A32),Q$6*31,"X")))))*Q$21/100</f>
        <v>0</v>
      </c>
      <c r="R31" s="64">
        <f t="shared" si="23"/>
        <v>0</v>
      </c>
      <c r="S31" s="27">
        <f t="shared" si="3"/>
        <v>0</v>
      </c>
      <c r="U31" s="34">
        <v>43678</v>
      </c>
      <c r="V31" s="75">
        <f>IF(V$3&gt;$A31+30,0,IF(V$4&lt;$A31,0,IF(AND(V$3&gt;=$A31,V$3&lt;$A32),V$6*(32-DAY(V$3)),IF(AND(V$4&gt;=$A31,V$4&lt;$A32),V$6*DAY(V$4),IF(AND(V$3&lt;$A31,V$4&gt;$A32),V$6*31,"X")))))*V$21/100</f>
        <v>0</v>
      </c>
      <c r="W31" s="64">
        <f t="shared" si="24"/>
        <v>0</v>
      </c>
      <c r="X31" s="27">
        <f t="shared" si="4"/>
        <v>0</v>
      </c>
      <c r="Z31" s="34">
        <v>43678</v>
      </c>
      <c r="AA31" s="75">
        <f>IF(AA$3&gt;$A31+30,0,IF(AA$4&lt;$A31,0,IF(AND(AA$3&gt;=$A31,AA$3&lt;$A32),AA$6*(32-DAY(AA$3)),IF(AND(AA$4&gt;=$A31,AA$4&lt;$A32),AA$6*DAY(AA$4),IF(AND(AA$3&lt;$A31,AA$4&gt;$A32),AA$6*31,"X")))))*AA$21/100</f>
        <v>0</v>
      </c>
      <c r="AB31" s="64">
        <f t="shared" si="25"/>
        <v>0</v>
      </c>
      <c r="AC31" s="27">
        <f t="shared" si="5"/>
        <v>0</v>
      </c>
      <c r="AE31" s="34">
        <v>43678</v>
      </c>
      <c r="AF31" s="75">
        <f>IF(AF$3&gt;$A31+30,0,IF(AF$4&lt;$A31,0,IF(AND(AF$3&gt;=$A31,AF$3&lt;$A32),AF$6*(32-DAY(AF$3)),IF(AND(AF$4&gt;=$A31,AF$4&lt;$A32),AF$6*DAY(AF$4),IF(AND(AF$3&lt;$A31,AF$4&gt;$A32),AF$6*31,"X")))))*AF$21/100</f>
        <v>0</v>
      </c>
      <c r="AG31" s="64">
        <f t="shared" si="26"/>
        <v>0</v>
      </c>
      <c r="AH31" s="27">
        <f t="shared" si="6"/>
        <v>0</v>
      </c>
      <c r="AJ31" s="34">
        <v>43678</v>
      </c>
      <c r="AK31" s="75">
        <f>IF(AK$3&gt;$A31+30,0,IF(AK$4&lt;$A31,0,IF(AND(AK$3&gt;=$A31,AK$3&lt;$A32),AK$6*(32-DAY(AK$3)),IF(AND(AK$4&gt;=$A31,AK$4&lt;$A32),AK$6*DAY(AK$4),IF(AND(AK$3&lt;$A31,AK$4&gt;$A32),AK$6*31,"X")))))*AK$21/100</f>
        <v>0</v>
      </c>
      <c r="AL31" s="64">
        <f t="shared" si="27"/>
        <v>0</v>
      </c>
      <c r="AM31" s="27">
        <f t="shared" si="7"/>
        <v>0</v>
      </c>
      <c r="AO31" s="34">
        <v>43678</v>
      </c>
      <c r="AP31" s="75">
        <f>IF(AP$3&gt;$A31+30,0,IF(AP$4&lt;$A31,0,IF(AND(AP$3&gt;=$A31,AP$3&lt;$A32),AP$6*(32-DAY(AP$3)),IF(AND(AP$4&gt;=$A31,AP$4&lt;$A32),AP$6*DAY(AP$4),IF(AND(AP$3&lt;$A31,AP$4&gt;$A32),AP$6*31,"X")))))*AP$21/100</f>
        <v>0</v>
      </c>
      <c r="AQ31" s="64">
        <f t="shared" si="28"/>
        <v>0</v>
      </c>
      <c r="AR31" s="27">
        <f t="shared" si="8"/>
        <v>0</v>
      </c>
      <c r="AT31" s="34">
        <v>43678</v>
      </c>
      <c r="AU31" s="75">
        <f>IF(AU$3&gt;$A31+30,0,IF(AU$4&lt;$A31,0,IF(AND(AU$3&gt;=$A31,AU$3&lt;$A32),AU$6*(32-DAY(AU$3)),IF(AND(AU$4&gt;=$A31,AU$4&lt;$A32),AU$6*DAY(AU$4),IF(AND(AU$3&lt;$A31,AU$4&gt;$A32),AU$6*31,"X")))))*AU$21/100</f>
        <v>0</v>
      </c>
      <c r="AV31" s="64">
        <f t="shared" si="29"/>
        <v>0</v>
      </c>
      <c r="AW31" s="27">
        <f t="shared" si="9"/>
        <v>0</v>
      </c>
      <c r="AY31" s="34">
        <v>43678</v>
      </c>
      <c r="AZ31" s="75">
        <f>IF(AZ$3&gt;$A31+30,0,IF(AZ$4&lt;$A31,0,IF(AND(AZ$3&gt;=$A31,AZ$3&lt;$A32),AZ$6*(32-DAY(AZ$3)),IF(AND(AZ$4&gt;=$A31,AZ$4&lt;$A32),AZ$6*DAY(AZ$4),IF(AND(AZ$3&lt;$A31,AZ$4&gt;$A32),AZ$6*31,"X")))))*AZ$21/100</f>
        <v>0</v>
      </c>
      <c r="BA31" s="64">
        <f t="shared" si="30"/>
        <v>0</v>
      </c>
      <c r="BB31" s="27">
        <f t="shared" si="10"/>
        <v>0</v>
      </c>
      <c r="BD31" s="34">
        <v>43678</v>
      </c>
      <c r="BE31" s="75">
        <f>IF(BE$3&gt;$A31+30,0,IF(BE$4&lt;$A31,0,IF(AND(BE$3&gt;=$A31,BE$3&lt;$A32),BE$6*(32-DAY(BE$3)),IF(AND(BE$4&gt;=$A31,BE$4&lt;$A32),BE$6*DAY(BE$4),IF(AND(BE$3&lt;$A31,BE$4&gt;$A32),BE$6*31,"X")))))*BE$21/100</f>
        <v>0</v>
      </c>
      <c r="BF31" s="64">
        <f t="shared" si="31"/>
        <v>0</v>
      </c>
      <c r="BG31" s="27">
        <f t="shared" si="11"/>
        <v>0</v>
      </c>
      <c r="BI31" s="34">
        <v>43678</v>
      </c>
      <c r="BJ31" s="75">
        <f>IF(BJ$3&gt;$A31+30,0,IF(BJ$4&lt;$A31,0,IF(AND(BJ$3&gt;=$A31,BJ$3&lt;$A32),BJ$6*(32-DAY(BJ$3)),IF(AND(BJ$4&gt;=$A31,BJ$4&lt;$A32),BJ$6*DAY(BJ$4),IF(AND(BJ$3&lt;$A31,BJ$4&gt;$A32),BJ$6*31,"X")))))*BJ$21/100</f>
        <v>0</v>
      </c>
      <c r="BK31" s="64">
        <f t="shared" si="32"/>
        <v>0</v>
      </c>
      <c r="BL31" s="27">
        <f t="shared" si="12"/>
        <v>0</v>
      </c>
      <c r="BN31" s="34">
        <v>43678</v>
      </c>
      <c r="BO31" s="75">
        <f>IF(BO$3&gt;$A31+30,0,IF(BO$4&lt;$A31,0,IF(AND(BO$3&gt;=$A31,BO$3&lt;$A32),BO$6*(32-DAY(BO$3)),IF(AND(BO$4&gt;=$A31,BO$4&lt;$A32),BO$6*DAY(BO$4),IF(AND(BO$3&lt;$A31,BO$4&gt;$A32),BO$6*31,"X")))))*BO$21/100</f>
        <v>0</v>
      </c>
      <c r="BP31" s="64">
        <f t="shared" si="33"/>
        <v>0</v>
      </c>
      <c r="BQ31" s="27">
        <f t="shared" si="13"/>
        <v>0</v>
      </c>
      <c r="BS31" s="34">
        <v>43678</v>
      </c>
      <c r="BT31" s="75">
        <f>IF(BT$3&gt;$A31+30,0,IF(BT$4&lt;$A31,0,IF(AND(BT$3&gt;=$A31,BT$3&lt;$A32),BT$6*(32-DAY(BT$3)),IF(AND(BT$4&gt;=$A31,BT$4&lt;$A32),BT$6*DAY(BT$4),IF(AND(BT$3&lt;$A31,BT$4&gt;$A32),BT$6*31,"X")))))*BT$21/100</f>
        <v>0</v>
      </c>
      <c r="BU31" s="64">
        <f t="shared" si="34"/>
        <v>0</v>
      </c>
      <c r="BV31" s="27">
        <f t="shared" si="14"/>
        <v>0</v>
      </c>
      <c r="BX31" s="34">
        <v>43678</v>
      </c>
      <c r="BY31" s="75">
        <f>IF(BY$3&gt;$A31+30,0,IF(BY$4&lt;$A31,0,IF(AND(BY$3&gt;=$A31,BY$3&lt;$A32),BY$6*(32-DAY(BY$3)),IF(AND(BY$4&gt;=$A31,BY$4&lt;$A32),BY$6*DAY(BY$4),IF(AND(BY$3&lt;$A31,BY$4&gt;$A32),BY$6*31,"X")))))*BY$21/100</f>
        <v>0</v>
      </c>
      <c r="BZ31" s="64">
        <f t="shared" si="35"/>
        <v>0</v>
      </c>
      <c r="CA31" s="27">
        <f t="shared" si="15"/>
        <v>0</v>
      </c>
      <c r="CC31" s="34">
        <v>43678</v>
      </c>
      <c r="CD31" s="75">
        <f>IF(CD$3&gt;$A31+30,0,IF(CD$4&lt;$A31,0,IF(AND(CD$3&gt;=$A31,CD$3&lt;$A32),CD$6*(32-DAY(CD$3)),IF(AND(CD$4&gt;=$A31,CD$4&lt;$A32),CD$6*DAY(CD$4),IF(AND(CD$3&lt;$A31,CD$4&gt;$A32),CD$6*31,"X")))))*CD$21/100</f>
        <v>0</v>
      </c>
      <c r="CE31" s="64">
        <f t="shared" si="36"/>
        <v>0</v>
      </c>
      <c r="CF31" s="27">
        <f t="shared" si="16"/>
        <v>0</v>
      </c>
      <c r="CH31" s="34">
        <v>43678</v>
      </c>
      <c r="CI31" s="75">
        <f>IF(CI$3&gt;$A31+30,0,IF(CI$4&lt;$A31,0,IF(AND(CI$3&gt;=$A31,CI$3&lt;$A32),CI$6*(32-DAY(CI$3)),IF(AND(CI$4&gt;=$A31,CI$4&lt;$A32),CI$6*DAY(CI$4),IF(AND(CI$3&lt;$A31,CI$4&gt;$A32),CI$6*31,"X")))))*CI$21/100</f>
        <v>0</v>
      </c>
      <c r="CJ31" s="64">
        <f t="shared" si="37"/>
        <v>0</v>
      </c>
      <c r="CK31" s="27">
        <f t="shared" si="17"/>
        <v>0</v>
      </c>
      <c r="CM31" s="34">
        <v>43678</v>
      </c>
      <c r="CN31" s="75">
        <f>IF(CN$3&gt;$A31+30,0,IF(CN$4&lt;$A31,0,IF(AND(CN$3&gt;=$A31,CN$3&lt;$A32),CN$6*(32-DAY(CN$3)),IF(AND(CN$4&gt;=$A31,CN$4&lt;$A32),CN$6*DAY(CN$4),IF(AND(CN$3&lt;$A31,CN$4&gt;$A32),CN$6*31,"X")))))*CN$21/100</f>
        <v>0</v>
      </c>
      <c r="CO31" s="64">
        <f t="shared" si="38"/>
        <v>0</v>
      </c>
      <c r="CP31" s="27">
        <f t="shared" si="18"/>
        <v>0</v>
      </c>
      <c r="CR31" s="34">
        <v>43678</v>
      </c>
      <c r="CS31" s="75">
        <f>IF(CS$3&gt;$A31+30,0,IF(CS$4&lt;$A31,0,IF(AND(CS$3&gt;=$A31,CS$3&lt;$A32),CS$6*(32-DAY(CS$3)),IF(AND(CS$4&gt;=$A31,CS$4&lt;$A32),CS$6*DAY(CS$4),IF(AND(CS$3&lt;$A31,CS$4&gt;$A32),CS$6*31,"X")))))*CS$21/100</f>
        <v>0</v>
      </c>
      <c r="CT31" s="64">
        <f t="shared" si="39"/>
        <v>0</v>
      </c>
      <c r="CU31" s="27">
        <f t="shared" si="19"/>
        <v>0</v>
      </c>
    </row>
    <row r="32" spans="1:100" ht="12.75" hidden="1" customHeight="1" outlineLevel="1" x14ac:dyDescent="0.2">
      <c r="A32" s="34">
        <v>43709</v>
      </c>
      <c r="B32" s="75">
        <f>IF(B$3&gt;$A32+29,0,IF(B$4&lt;$A32,0,IF(AND(B$3&gt;=$A32,B$3&lt;$A33),B$6*(31-DAY(B$3)),IF(AND(B$4&gt;=$A32,B$4&lt;$A33),B$6*DAY(B$4),IF(AND(B$3&lt;$A32,B$4&gt;$A33),B$6*30,"X")))))*B$21/100</f>
        <v>0</v>
      </c>
      <c r="C32" s="64">
        <f t="shared" si="20"/>
        <v>0</v>
      </c>
      <c r="D32" s="27">
        <f t="shared" si="0"/>
        <v>0</v>
      </c>
      <c r="F32" s="34">
        <v>43709</v>
      </c>
      <c r="G32" s="75">
        <f>IF(G$3&gt;$A32+29,0,IF(G$4&lt;$A32,0,IF(AND(G$3&gt;=$A32,G$3&lt;$A33),G$6*(31-DAY(G$3)),IF(AND(G$4&gt;=$A32,G$4&lt;$A33),G$6*DAY(G$4),IF(AND(G$3&lt;$A32,G$4&gt;$A33),G$6*30,"X")))))*G$21/100</f>
        <v>0</v>
      </c>
      <c r="H32" s="64">
        <f t="shared" si="21"/>
        <v>0</v>
      </c>
      <c r="I32" s="27">
        <f t="shared" si="1"/>
        <v>0</v>
      </c>
      <c r="K32" s="34">
        <v>43709</v>
      </c>
      <c r="L32" s="75">
        <f>IF(L$3&gt;$A32+29,0,IF(L$4&lt;$A32,0,IF(AND(L$3&gt;=$A32,L$3&lt;$A33),L$6*(31-DAY(L$3)),IF(AND(L$4&gt;=$A32,L$4&lt;$A33),L$6*DAY(L$4),IF(AND(L$3&lt;$A32,L$4&gt;$A33),L$6*30,"X")))))*L$21/100</f>
        <v>0</v>
      </c>
      <c r="M32" s="64">
        <f t="shared" si="22"/>
        <v>0</v>
      </c>
      <c r="N32" s="27">
        <f t="shared" si="2"/>
        <v>0</v>
      </c>
      <c r="P32" s="34">
        <v>43709</v>
      </c>
      <c r="Q32" s="75">
        <f>IF(Q$3&gt;$A32+29,0,IF(Q$4&lt;$A32,0,IF(AND(Q$3&gt;=$A32,Q$3&lt;$A33),Q$6*(31-DAY(Q$3)),IF(AND(Q$4&gt;=$A32,Q$4&lt;$A33),Q$6*DAY(Q$4),IF(AND(Q$3&lt;$A32,Q$4&gt;$A33),Q$6*30,"X")))))*Q$21/100</f>
        <v>0</v>
      </c>
      <c r="R32" s="64">
        <f t="shared" si="23"/>
        <v>0</v>
      </c>
      <c r="S32" s="27">
        <f t="shared" si="3"/>
        <v>0</v>
      </c>
      <c r="U32" s="34">
        <v>43709</v>
      </c>
      <c r="V32" s="75">
        <f>IF(V$3&gt;$A32+29,0,IF(V$4&lt;$A32,0,IF(AND(V$3&gt;=$A32,V$3&lt;$A33),V$6*(31-DAY(V$3)),IF(AND(V$4&gt;=$A32,V$4&lt;$A33),V$6*DAY(V$4),IF(AND(V$3&lt;$A32,V$4&gt;$A33),V$6*30,"X")))))*V$21/100</f>
        <v>0</v>
      </c>
      <c r="W32" s="64">
        <f t="shared" si="24"/>
        <v>0</v>
      </c>
      <c r="X32" s="27">
        <f t="shared" si="4"/>
        <v>0</v>
      </c>
      <c r="Z32" s="34">
        <v>43709</v>
      </c>
      <c r="AA32" s="75">
        <f>IF(AA$3&gt;$A32+29,0,IF(AA$4&lt;$A32,0,IF(AND(AA$3&gt;=$A32,AA$3&lt;$A33),AA$6*(31-DAY(AA$3)),IF(AND(AA$4&gt;=$A32,AA$4&lt;$A33),AA$6*DAY(AA$4),IF(AND(AA$3&lt;$A32,AA$4&gt;$A33),AA$6*30,"X")))))*AA$21/100</f>
        <v>0</v>
      </c>
      <c r="AB32" s="64">
        <f t="shared" si="25"/>
        <v>0</v>
      </c>
      <c r="AC32" s="27">
        <f t="shared" si="5"/>
        <v>0</v>
      </c>
      <c r="AE32" s="34">
        <v>43709</v>
      </c>
      <c r="AF32" s="75">
        <f>IF(AF$3&gt;$A32+29,0,IF(AF$4&lt;$A32,0,IF(AND(AF$3&gt;=$A32,AF$3&lt;$A33),AF$6*(31-DAY(AF$3)),IF(AND(AF$4&gt;=$A32,AF$4&lt;$A33),AF$6*DAY(AF$4),IF(AND(AF$3&lt;$A32,AF$4&gt;$A33),AF$6*30,"X")))))*AF$21/100</f>
        <v>0</v>
      </c>
      <c r="AG32" s="64">
        <f t="shared" si="26"/>
        <v>0</v>
      </c>
      <c r="AH32" s="27">
        <f t="shared" si="6"/>
        <v>0</v>
      </c>
      <c r="AJ32" s="34">
        <v>43709</v>
      </c>
      <c r="AK32" s="75">
        <f>IF(AK$3&gt;$A32+29,0,IF(AK$4&lt;$A32,0,IF(AND(AK$3&gt;=$A32,AK$3&lt;$A33),AK$6*(31-DAY(AK$3)),IF(AND(AK$4&gt;=$A32,AK$4&lt;$A33),AK$6*DAY(AK$4),IF(AND(AK$3&lt;$A32,AK$4&gt;$A33),AK$6*30,"X")))))*AK$21/100</f>
        <v>0</v>
      </c>
      <c r="AL32" s="64">
        <f t="shared" si="27"/>
        <v>0</v>
      </c>
      <c r="AM32" s="27">
        <f t="shared" si="7"/>
        <v>0</v>
      </c>
      <c r="AO32" s="34">
        <v>43709</v>
      </c>
      <c r="AP32" s="75">
        <f>IF(AP$3&gt;$A32+29,0,IF(AP$4&lt;$A32,0,IF(AND(AP$3&gt;=$A32,AP$3&lt;$A33),AP$6*(31-DAY(AP$3)),IF(AND(AP$4&gt;=$A32,AP$4&lt;$A33),AP$6*DAY(AP$4),IF(AND(AP$3&lt;$A32,AP$4&gt;$A33),AP$6*30,"X")))))*AP$21/100</f>
        <v>0</v>
      </c>
      <c r="AQ32" s="64">
        <f t="shared" si="28"/>
        <v>0</v>
      </c>
      <c r="AR32" s="27">
        <f t="shared" si="8"/>
        <v>0</v>
      </c>
      <c r="AT32" s="34">
        <v>43709</v>
      </c>
      <c r="AU32" s="75">
        <f>IF(AU$3&gt;$A32+29,0,IF(AU$4&lt;$A32,0,IF(AND(AU$3&gt;=$A32,AU$3&lt;$A33),AU$6*(31-DAY(AU$3)),IF(AND(AU$4&gt;=$A32,AU$4&lt;$A33),AU$6*DAY(AU$4),IF(AND(AU$3&lt;$A32,AU$4&gt;$A33),AU$6*30,"X")))))*AU$21/100</f>
        <v>0</v>
      </c>
      <c r="AV32" s="64">
        <f t="shared" si="29"/>
        <v>0</v>
      </c>
      <c r="AW32" s="27">
        <f t="shared" si="9"/>
        <v>0</v>
      </c>
      <c r="AY32" s="34">
        <v>43709</v>
      </c>
      <c r="AZ32" s="75">
        <f>IF(AZ$3&gt;$A32+29,0,IF(AZ$4&lt;$A32,0,IF(AND(AZ$3&gt;=$A32,AZ$3&lt;$A33),AZ$6*(31-DAY(AZ$3)),IF(AND(AZ$4&gt;=$A32,AZ$4&lt;$A33),AZ$6*DAY(AZ$4),IF(AND(AZ$3&lt;$A32,AZ$4&gt;$A33),AZ$6*30,"X")))))*AZ$21/100</f>
        <v>0</v>
      </c>
      <c r="BA32" s="64">
        <f t="shared" si="30"/>
        <v>0</v>
      </c>
      <c r="BB32" s="27">
        <f t="shared" si="10"/>
        <v>0</v>
      </c>
      <c r="BD32" s="34">
        <v>43709</v>
      </c>
      <c r="BE32" s="75">
        <f>IF(BE$3&gt;$A32+29,0,IF(BE$4&lt;$A32,0,IF(AND(BE$3&gt;=$A32,BE$3&lt;$A33),BE$6*(31-DAY(BE$3)),IF(AND(BE$4&gt;=$A32,BE$4&lt;$A33),BE$6*DAY(BE$4),IF(AND(BE$3&lt;$A32,BE$4&gt;$A33),BE$6*30,"X")))))*BE$21/100</f>
        <v>0</v>
      </c>
      <c r="BF32" s="64">
        <f t="shared" si="31"/>
        <v>0</v>
      </c>
      <c r="BG32" s="27">
        <f t="shared" si="11"/>
        <v>0</v>
      </c>
      <c r="BI32" s="34">
        <v>43709</v>
      </c>
      <c r="BJ32" s="75">
        <f>IF(BJ$3&gt;$A32+29,0,IF(BJ$4&lt;$A32,0,IF(AND(BJ$3&gt;=$A32,BJ$3&lt;$A33),BJ$6*(31-DAY(BJ$3)),IF(AND(BJ$4&gt;=$A32,BJ$4&lt;$A33),BJ$6*DAY(BJ$4),IF(AND(BJ$3&lt;$A32,BJ$4&gt;$A33),BJ$6*30,"X")))))*BJ$21/100</f>
        <v>0</v>
      </c>
      <c r="BK32" s="64">
        <f t="shared" si="32"/>
        <v>0</v>
      </c>
      <c r="BL32" s="27">
        <f t="shared" si="12"/>
        <v>0</v>
      </c>
      <c r="BN32" s="34">
        <v>43709</v>
      </c>
      <c r="BO32" s="75">
        <f>IF(BO$3&gt;$A32+29,0,IF(BO$4&lt;$A32,0,IF(AND(BO$3&gt;=$A32,BO$3&lt;$A33),BO$6*(31-DAY(BO$3)),IF(AND(BO$4&gt;=$A32,BO$4&lt;$A33),BO$6*DAY(BO$4),IF(AND(BO$3&lt;$A32,BO$4&gt;$A33),BO$6*30,"X")))))*BO$21/100</f>
        <v>0</v>
      </c>
      <c r="BP32" s="64">
        <f t="shared" si="33"/>
        <v>0</v>
      </c>
      <c r="BQ32" s="27">
        <f t="shared" si="13"/>
        <v>0</v>
      </c>
      <c r="BS32" s="34">
        <v>43709</v>
      </c>
      <c r="BT32" s="75">
        <f>IF(BT$3&gt;$A32+29,0,IF(BT$4&lt;$A32,0,IF(AND(BT$3&gt;=$A32,BT$3&lt;$A33),BT$6*(31-DAY(BT$3)),IF(AND(BT$4&gt;=$A32,BT$4&lt;$A33),BT$6*DAY(BT$4),IF(AND(BT$3&lt;$A32,BT$4&gt;$A33),BT$6*30,"X")))))*BT$21/100</f>
        <v>0</v>
      </c>
      <c r="BU32" s="64">
        <f t="shared" si="34"/>
        <v>0</v>
      </c>
      <c r="BV32" s="27">
        <f t="shared" si="14"/>
        <v>0</v>
      </c>
      <c r="BX32" s="34">
        <v>43709</v>
      </c>
      <c r="BY32" s="75">
        <f>IF(BY$3&gt;$A32+29,0,IF(BY$4&lt;$A32,0,IF(AND(BY$3&gt;=$A32,BY$3&lt;$A33),BY$6*(31-DAY(BY$3)),IF(AND(BY$4&gt;=$A32,BY$4&lt;$A33),BY$6*DAY(BY$4),IF(AND(BY$3&lt;$A32,BY$4&gt;$A33),BY$6*30,"X")))))*BY$21/100</f>
        <v>0</v>
      </c>
      <c r="BZ32" s="64">
        <f t="shared" si="35"/>
        <v>0</v>
      </c>
      <c r="CA32" s="27">
        <f t="shared" si="15"/>
        <v>0</v>
      </c>
      <c r="CC32" s="34">
        <v>43709</v>
      </c>
      <c r="CD32" s="75">
        <f>IF(CD$3&gt;$A32+29,0,IF(CD$4&lt;$A32,0,IF(AND(CD$3&gt;=$A32,CD$3&lt;$A33),CD$6*(31-DAY(CD$3)),IF(AND(CD$4&gt;=$A32,CD$4&lt;$A33),CD$6*DAY(CD$4),IF(AND(CD$3&lt;$A32,CD$4&gt;$A33),CD$6*30,"X")))))*CD$21/100</f>
        <v>0</v>
      </c>
      <c r="CE32" s="64">
        <f t="shared" si="36"/>
        <v>0</v>
      </c>
      <c r="CF32" s="27">
        <f t="shared" si="16"/>
        <v>0</v>
      </c>
      <c r="CH32" s="34">
        <v>43709</v>
      </c>
      <c r="CI32" s="75">
        <f>IF(CI$3&gt;$A32+29,0,IF(CI$4&lt;$A32,0,IF(AND(CI$3&gt;=$A32,CI$3&lt;$A33),CI$6*(31-DAY(CI$3)),IF(AND(CI$4&gt;=$A32,CI$4&lt;$A33),CI$6*DAY(CI$4),IF(AND(CI$3&lt;$A32,CI$4&gt;$A33),CI$6*30,"X")))))*CI$21/100</f>
        <v>0</v>
      </c>
      <c r="CJ32" s="64">
        <f t="shared" si="37"/>
        <v>0</v>
      </c>
      <c r="CK32" s="27">
        <f t="shared" si="17"/>
        <v>0</v>
      </c>
      <c r="CM32" s="34">
        <v>43709</v>
      </c>
      <c r="CN32" s="75">
        <f>IF(CN$3&gt;$A32+29,0,IF(CN$4&lt;$A32,0,IF(AND(CN$3&gt;=$A32,CN$3&lt;$A33),CN$6*(31-DAY(CN$3)),IF(AND(CN$4&gt;=$A32,CN$4&lt;$A33),CN$6*DAY(CN$4),IF(AND(CN$3&lt;$A32,CN$4&gt;$A33),CN$6*30,"X")))))*CN$21/100</f>
        <v>0</v>
      </c>
      <c r="CO32" s="64">
        <f t="shared" si="38"/>
        <v>0</v>
      </c>
      <c r="CP32" s="27">
        <f t="shared" si="18"/>
        <v>0</v>
      </c>
      <c r="CR32" s="34">
        <v>43709</v>
      </c>
      <c r="CS32" s="75">
        <f>IF(CS$3&gt;$A32+29,0,IF(CS$4&lt;$A32,0,IF(AND(CS$3&gt;=$A32,CS$3&lt;$A33),CS$6*(31-DAY(CS$3)),IF(AND(CS$4&gt;=$A32,CS$4&lt;$A33),CS$6*DAY(CS$4),IF(AND(CS$3&lt;$A32,CS$4&gt;$A33),CS$6*30,"X")))))*CS$21/100</f>
        <v>0</v>
      </c>
      <c r="CT32" s="64">
        <f t="shared" si="39"/>
        <v>0</v>
      </c>
      <c r="CU32" s="27">
        <f t="shared" si="19"/>
        <v>0</v>
      </c>
    </row>
    <row r="33" spans="1:100" ht="12.75" hidden="1" customHeight="1" outlineLevel="1" x14ac:dyDescent="0.2">
      <c r="A33" s="34">
        <v>43739</v>
      </c>
      <c r="B33" s="75">
        <f>IF(B$3&gt;$A33+30,0,IF(B$4&lt;$A33,0,IF(AND(B$3&gt;=$A33,B$3&lt;$A34),B$6*(32-DAY(B$3)),IF(AND(B$4&gt;=$A33,B$4&lt;$A34),B$6*DAY(B$4),IF(AND(B$3&lt;$A33,B$4&gt;$A34),B$6*31,"X")))))*B$21/100</f>
        <v>0</v>
      </c>
      <c r="C33" s="64">
        <f t="shared" si="20"/>
        <v>0</v>
      </c>
      <c r="D33" s="27">
        <f t="shared" si="0"/>
        <v>0</v>
      </c>
      <c r="F33" s="34">
        <v>43739</v>
      </c>
      <c r="G33" s="75">
        <f>IF(G$3&gt;$A33+30,0,IF(G$4&lt;$A33,0,IF(AND(G$3&gt;=$A33,G$3&lt;$A34),G$6*(32-DAY(G$3)),IF(AND(G$4&gt;=$A33,G$4&lt;$A34),G$6*DAY(G$4),IF(AND(G$3&lt;$A33,G$4&gt;$A34),G$6*31,"X")))))*G$21/100</f>
        <v>0</v>
      </c>
      <c r="H33" s="64">
        <f t="shared" si="21"/>
        <v>0</v>
      </c>
      <c r="I33" s="27">
        <f t="shared" si="1"/>
        <v>0</v>
      </c>
      <c r="K33" s="34">
        <v>43739</v>
      </c>
      <c r="L33" s="75">
        <f>IF(L$3&gt;$A33+30,0,IF(L$4&lt;$A33,0,IF(AND(L$3&gt;=$A33,L$3&lt;$A34),L$6*(32-DAY(L$3)),IF(AND(L$4&gt;=$A33,L$4&lt;$A34),L$6*DAY(L$4),IF(AND(L$3&lt;$A33,L$4&gt;$A34),L$6*31,"X")))))*L$21/100</f>
        <v>0</v>
      </c>
      <c r="M33" s="64">
        <f t="shared" si="22"/>
        <v>0</v>
      </c>
      <c r="N33" s="27">
        <f t="shared" si="2"/>
        <v>0</v>
      </c>
      <c r="P33" s="34">
        <v>43739</v>
      </c>
      <c r="Q33" s="75">
        <f>IF(Q$3&gt;$A33+30,0,IF(Q$4&lt;$A33,0,IF(AND(Q$3&gt;=$A33,Q$3&lt;$A34),Q$6*(32-DAY(Q$3)),IF(AND(Q$4&gt;=$A33,Q$4&lt;$A34),Q$6*DAY(Q$4),IF(AND(Q$3&lt;$A33,Q$4&gt;$A34),Q$6*31,"X")))))*Q$21/100</f>
        <v>0</v>
      </c>
      <c r="R33" s="64">
        <f t="shared" si="23"/>
        <v>0</v>
      </c>
      <c r="S33" s="27">
        <f t="shared" si="3"/>
        <v>0</v>
      </c>
      <c r="U33" s="34">
        <v>43739</v>
      </c>
      <c r="V33" s="75">
        <f>IF(V$3&gt;$A33+30,0,IF(V$4&lt;$A33,0,IF(AND(V$3&gt;=$A33,V$3&lt;$A34),V$6*(32-DAY(V$3)),IF(AND(V$4&gt;=$A33,V$4&lt;$A34),V$6*DAY(V$4),IF(AND(V$3&lt;$A33,V$4&gt;$A34),V$6*31,"X")))))*V$21/100</f>
        <v>0</v>
      </c>
      <c r="W33" s="64">
        <f t="shared" si="24"/>
        <v>0</v>
      </c>
      <c r="X33" s="27">
        <f t="shared" si="4"/>
        <v>0</v>
      </c>
      <c r="Z33" s="34">
        <v>43739</v>
      </c>
      <c r="AA33" s="75">
        <f>IF(AA$3&gt;$A33+30,0,IF(AA$4&lt;$A33,0,IF(AND(AA$3&gt;=$A33,AA$3&lt;$A34),AA$6*(32-DAY(AA$3)),IF(AND(AA$4&gt;=$A33,AA$4&lt;$A34),AA$6*DAY(AA$4),IF(AND(AA$3&lt;$A33,AA$4&gt;$A34),AA$6*31,"X")))))*AA$21/100</f>
        <v>0</v>
      </c>
      <c r="AB33" s="64">
        <f t="shared" si="25"/>
        <v>0</v>
      </c>
      <c r="AC33" s="27">
        <f t="shared" si="5"/>
        <v>0</v>
      </c>
      <c r="AE33" s="34">
        <v>43739</v>
      </c>
      <c r="AF33" s="75">
        <f>IF(AF$3&gt;$A33+30,0,IF(AF$4&lt;$A33,0,IF(AND(AF$3&gt;=$A33,AF$3&lt;$A34),AF$6*(32-DAY(AF$3)),IF(AND(AF$4&gt;=$A33,AF$4&lt;$A34),AF$6*DAY(AF$4),IF(AND(AF$3&lt;$A33,AF$4&gt;$A34),AF$6*31,"X")))))*AF$21/100</f>
        <v>0</v>
      </c>
      <c r="AG33" s="64">
        <f t="shared" si="26"/>
        <v>0</v>
      </c>
      <c r="AH33" s="27">
        <f t="shared" si="6"/>
        <v>0</v>
      </c>
      <c r="AJ33" s="34">
        <v>43739</v>
      </c>
      <c r="AK33" s="75">
        <f>IF(AK$3&gt;$A33+30,0,IF(AK$4&lt;$A33,0,IF(AND(AK$3&gt;=$A33,AK$3&lt;$A34),AK$6*(32-DAY(AK$3)),IF(AND(AK$4&gt;=$A33,AK$4&lt;$A34),AK$6*DAY(AK$4),IF(AND(AK$3&lt;$A33,AK$4&gt;$A34),AK$6*31,"X")))))*AK$21/100</f>
        <v>0</v>
      </c>
      <c r="AL33" s="64">
        <f t="shared" si="27"/>
        <v>0</v>
      </c>
      <c r="AM33" s="27">
        <f t="shared" si="7"/>
        <v>0</v>
      </c>
      <c r="AO33" s="34">
        <v>43739</v>
      </c>
      <c r="AP33" s="75">
        <f>IF(AP$3&gt;$A33+30,0,IF(AP$4&lt;$A33,0,IF(AND(AP$3&gt;=$A33,AP$3&lt;$A34),AP$6*(32-DAY(AP$3)),IF(AND(AP$4&gt;=$A33,AP$4&lt;$A34),AP$6*DAY(AP$4),IF(AND(AP$3&lt;$A33,AP$4&gt;$A34),AP$6*31,"X")))))*AP$21/100</f>
        <v>0</v>
      </c>
      <c r="AQ33" s="64">
        <f t="shared" si="28"/>
        <v>0</v>
      </c>
      <c r="AR33" s="27">
        <f t="shared" si="8"/>
        <v>0</v>
      </c>
      <c r="AT33" s="34">
        <v>43739</v>
      </c>
      <c r="AU33" s="75">
        <f>IF(AU$3&gt;$A33+30,0,IF(AU$4&lt;$A33,0,IF(AND(AU$3&gt;=$A33,AU$3&lt;$A34),AU$6*(32-DAY(AU$3)),IF(AND(AU$4&gt;=$A33,AU$4&lt;$A34),AU$6*DAY(AU$4),IF(AND(AU$3&lt;$A33,AU$4&gt;$A34),AU$6*31,"X")))))*AU$21/100</f>
        <v>0</v>
      </c>
      <c r="AV33" s="64">
        <f t="shared" si="29"/>
        <v>0</v>
      </c>
      <c r="AW33" s="27">
        <f t="shared" si="9"/>
        <v>0</v>
      </c>
      <c r="AY33" s="34">
        <v>43739</v>
      </c>
      <c r="AZ33" s="75">
        <f>IF(AZ$3&gt;$A33+30,0,IF(AZ$4&lt;$A33,0,IF(AND(AZ$3&gt;=$A33,AZ$3&lt;$A34),AZ$6*(32-DAY(AZ$3)),IF(AND(AZ$4&gt;=$A33,AZ$4&lt;$A34),AZ$6*DAY(AZ$4),IF(AND(AZ$3&lt;$A33,AZ$4&gt;$A34),AZ$6*31,"X")))))*AZ$21/100</f>
        <v>0</v>
      </c>
      <c r="BA33" s="64">
        <f t="shared" si="30"/>
        <v>0</v>
      </c>
      <c r="BB33" s="27">
        <f t="shared" si="10"/>
        <v>0</v>
      </c>
      <c r="BD33" s="34">
        <v>43739</v>
      </c>
      <c r="BE33" s="75">
        <f>IF(BE$3&gt;$A33+30,0,IF(BE$4&lt;$A33,0,IF(AND(BE$3&gt;=$A33,BE$3&lt;$A34),BE$6*(32-DAY(BE$3)),IF(AND(BE$4&gt;=$A33,BE$4&lt;$A34),BE$6*DAY(BE$4),IF(AND(BE$3&lt;$A33,BE$4&gt;$A34),BE$6*31,"X")))))*BE$21/100</f>
        <v>0</v>
      </c>
      <c r="BF33" s="64">
        <f t="shared" si="31"/>
        <v>0</v>
      </c>
      <c r="BG33" s="27">
        <f t="shared" si="11"/>
        <v>0</v>
      </c>
      <c r="BI33" s="34">
        <v>43739</v>
      </c>
      <c r="BJ33" s="75">
        <f>IF(BJ$3&gt;$A33+30,0,IF(BJ$4&lt;$A33,0,IF(AND(BJ$3&gt;=$A33,BJ$3&lt;$A34),BJ$6*(32-DAY(BJ$3)),IF(AND(BJ$4&gt;=$A33,BJ$4&lt;$A34),BJ$6*DAY(BJ$4),IF(AND(BJ$3&lt;$A33,BJ$4&gt;$A34),BJ$6*31,"X")))))*BJ$21/100</f>
        <v>0</v>
      </c>
      <c r="BK33" s="64">
        <f t="shared" si="32"/>
        <v>0</v>
      </c>
      <c r="BL33" s="27">
        <f t="shared" si="12"/>
        <v>0</v>
      </c>
      <c r="BN33" s="34">
        <v>43739</v>
      </c>
      <c r="BO33" s="75">
        <f>IF(BO$3&gt;$A33+30,0,IF(BO$4&lt;$A33,0,IF(AND(BO$3&gt;=$A33,BO$3&lt;$A34),BO$6*(32-DAY(BO$3)),IF(AND(BO$4&gt;=$A33,BO$4&lt;$A34),BO$6*DAY(BO$4),IF(AND(BO$3&lt;$A33,BO$4&gt;$A34),BO$6*31,"X")))))*BO$21/100</f>
        <v>0</v>
      </c>
      <c r="BP33" s="64">
        <f t="shared" si="33"/>
        <v>0</v>
      </c>
      <c r="BQ33" s="27">
        <f t="shared" si="13"/>
        <v>0</v>
      </c>
      <c r="BS33" s="34">
        <v>43739</v>
      </c>
      <c r="BT33" s="75">
        <f>IF(BT$3&gt;$A33+30,0,IF(BT$4&lt;$A33,0,IF(AND(BT$3&gt;=$A33,BT$3&lt;$A34),BT$6*(32-DAY(BT$3)),IF(AND(BT$4&gt;=$A33,BT$4&lt;$A34),BT$6*DAY(BT$4),IF(AND(BT$3&lt;$A33,BT$4&gt;$A34),BT$6*31,"X")))))*BT$21/100</f>
        <v>0</v>
      </c>
      <c r="BU33" s="64">
        <f t="shared" si="34"/>
        <v>0</v>
      </c>
      <c r="BV33" s="27">
        <f t="shared" si="14"/>
        <v>0</v>
      </c>
      <c r="BX33" s="34">
        <v>43739</v>
      </c>
      <c r="BY33" s="75">
        <f>IF(BY$3&gt;$A33+30,0,IF(BY$4&lt;$A33,0,IF(AND(BY$3&gt;=$A33,BY$3&lt;$A34),BY$6*(32-DAY(BY$3)),IF(AND(BY$4&gt;=$A33,BY$4&lt;$A34),BY$6*DAY(BY$4),IF(AND(BY$3&lt;$A33,BY$4&gt;$A34),BY$6*31,"X")))))*BY$21/100</f>
        <v>0</v>
      </c>
      <c r="BZ33" s="64">
        <f t="shared" si="35"/>
        <v>0</v>
      </c>
      <c r="CA33" s="27">
        <f t="shared" si="15"/>
        <v>0</v>
      </c>
      <c r="CC33" s="34">
        <v>43739</v>
      </c>
      <c r="CD33" s="75">
        <f>IF(CD$3&gt;$A33+30,0,IF(CD$4&lt;$A33,0,IF(AND(CD$3&gt;=$A33,CD$3&lt;$A34),CD$6*(32-DAY(CD$3)),IF(AND(CD$4&gt;=$A33,CD$4&lt;$A34),CD$6*DAY(CD$4),IF(AND(CD$3&lt;$A33,CD$4&gt;$A34),CD$6*31,"X")))))*CD$21/100</f>
        <v>0</v>
      </c>
      <c r="CE33" s="64">
        <f t="shared" si="36"/>
        <v>0</v>
      </c>
      <c r="CF33" s="27">
        <f t="shared" si="16"/>
        <v>0</v>
      </c>
      <c r="CH33" s="34">
        <v>43739</v>
      </c>
      <c r="CI33" s="75">
        <f>IF(CI$3&gt;$A33+30,0,IF(CI$4&lt;$A33,0,IF(AND(CI$3&gt;=$A33,CI$3&lt;$A34),CI$6*(32-DAY(CI$3)),IF(AND(CI$4&gt;=$A33,CI$4&lt;$A34),CI$6*DAY(CI$4),IF(AND(CI$3&lt;$A33,CI$4&gt;$A34),CI$6*31,"X")))))*CI$21/100</f>
        <v>0</v>
      </c>
      <c r="CJ33" s="64">
        <f t="shared" si="37"/>
        <v>0</v>
      </c>
      <c r="CK33" s="27">
        <f t="shared" si="17"/>
        <v>0</v>
      </c>
      <c r="CM33" s="34">
        <v>43739</v>
      </c>
      <c r="CN33" s="75">
        <f>IF(CN$3&gt;$A33+30,0,IF(CN$4&lt;$A33,0,IF(AND(CN$3&gt;=$A33,CN$3&lt;$A34),CN$6*(32-DAY(CN$3)),IF(AND(CN$4&gt;=$A33,CN$4&lt;$A34),CN$6*DAY(CN$4),IF(AND(CN$3&lt;$A33,CN$4&gt;$A34),CN$6*31,"X")))))*CN$21/100</f>
        <v>0</v>
      </c>
      <c r="CO33" s="64">
        <f t="shared" si="38"/>
        <v>0</v>
      </c>
      <c r="CP33" s="27">
        <f t="shared" si="18"/>
        <v>0</v>
      </c>
      <c r="CR33" s="34">
        <v>43739</v>
      </c>
      <c r="CS33" s="75">
        <f>IF(CS$3&gt;$A33+30,0,IF(CS$4&lt;$A33,0,IF(AND(CS$3&gt;=$A33,CS$3&lt;$A34),CS$6*(32-DAY(CS$3)),IF(AND(CS$4&gt;=$A33,CS$4&lt;$A34),CS$6*DAY(CS$4),IF(AND(CS$3&lt;$A33,CS$4&gt;$A34),CS$6*31,"X")))))*CS$21/100</f>
        <v>0</v>
      </c>
      <c r="CT33" s="64">
        <f t="shared" si="39"/>
        <v>0</v>
      </c>
      <c r="CU33" s="27">
        <f t="shared" si="19"/>
        <v>0</v>
      </c>
    </row>
    <row r="34" spans="1:100" ht="12.75" hidden="1" customHeight="1" outlineLevel="1" x14ac:dyDescent="0.2">
      <c r="A34" s="34">
        <v>43770</v>
      </c>
      <c r="B34" s="75">
        <f>IF(B$3&gt;$A34+29,0,IF(B$4&lt;$A34,0,IF(AND(B$3&gt;=$A34,B$3&lt;$A35),B$6*(31-DAY(B$3)),IF(AND(B$4&gt;=$A34,B$4&lt;$A35),B$6*DAY(B$4),IF(AND(B$3&lt;$A34,B$4&gt;$A35),B$6*30,"X")))))*B$21/100</f>
        <v>0</v>
      </c>
      <c r="C34" s="64">
        <f t="shared" si="20"/>
        <v>0</v>
      </c>
      <c r="D34" s="27">
        <f t="shared" si="0"/>
        <v>0</v>
      </c>
      <c r="F34" s="34">
        <v>43770</v>
      </c>
      <c r="G34" s="75">
        <f>IF(G$3&gt;$A34+29,0,IF(G$4&lt;$A34,0,IF(AND(G$3&gt;=$A34,G$3&lt;$A35),G$6*(31-DAY(G$3)),IF(AND(G$4&gt;=$A34,G$4&lt;$A35),G$6*DAY(G$4),IF(AND(G$3&lt;$A34,G$4&gt;$A35),G$6*30,"X")))))*G$21/100</f>
        <v>0</v>
      </c>
      <c r="H34" s="64">
        <f t="shared" si="21"/>
        <v>0</v>
      </c>
      <c r="I34" s="27">
        <f t="shared" si="1"/>
        <v>0</v>
      </c>
      <c r="K34" s="34">
        <v>43770</v>
      </c>
      <c r="L34" s="75">
        <f>IF(L$3&gt;$A34+29,0,IF(L$4&lt;$A34,0,IF(AND(L$3&gt;=$A34,L$3&lt;$A35),L$6*(31-DAY(L$3)),IF(AND(L$4&gt;=$A34,L$4&lt;$A35),L$6*DAY(L$4),IF(AND(L$3&lt;$A34,L$4&gt;$A35),L$6*30,"X")))))*L$21/100</f>
        <v>0</v>
      </c>
      <c r="M34" s="64">
        <f t="shared" si="22"/>
        <v>0</v>
      </c>
      <c r="N34" s="27">
        <f t="shared" si="2"/>
        <v>0</v>
      </c>
      <c r="P34" s="34">
        <v>43770</v>
      </c>
      <c r="Q34" s="75">
        <f>IF(Q$3&gt;$A34+29,0,IF(Q$4&lt;$A34,0,IF(AND(Q$3&gt;=$A34,Q$3&lt;$A35),Q$6*(31-DAY(Q$3)),IF(AND(Q$4&gt;=$A34,Q$4&lt;$A35),Q$6*DAY(Q$4),IF(AND(Q$3&lt;$A34,Q$4&gt;$A35),Q$6*30,"X")))))*Q$21/100</f>
        <v>0</v>
      </c>
      <c r="R34" s="64">
        <f t="shared" si="23"/>
        <v>0</v>
      </c>
      <c r="S34" s="27">
        <f t="shared" si="3"/>
        <v>0</v>
      </c>
      <c r="U34" s="34">
        <v>43770</v>
      </c>
      <c r="V34" s="75">
        <f>IF(V$3&gt;$A34+29,0,IF(V$4&lt;$A34,0,IF(AND(V$3&gt;=$A34,V$3&lt;$A35),V$6*(31-DAY(V$3)),IF(AND(V$4&gt;=$A34,V$4&lt;$A35),V$6*DAY(V$4),IF(AND(V$3&lt;$A34,V$4&gt;$A35),V$6*30,"X")))))*V$21/100</f>
        <v>0</v>
      </c>
      <c r="W34" s="64">
        <f t="shared" si="24"/>
        <v>0</v>
      </c>
      <c r="X34" s="27">
        <f t="shared" si="4"/>
        <v>0</v>
      </c>
      <c r="Z34" s="34">
        <v>43770</v>
      </c>
      <c r="AA34" s="75">
        <f>IF(AA$3&gt;$A34+29,0,IF(AA$4&lt;$A34,0,IF(AND(AA$3&gt;=$A34,AA$3&lt;$A35),AA$6*(31-DAY(AA$3)),IF(AND(AA$4&gt;=$A34,AA$4&lt;$A35),AA$6*DAY(AA$4),IF(AND(AA$3&lt;$A34,AA$4&gt;$A35),AA$6*30,"X")))))*AA$21/100</f>
        <v>0</v>
      </c>
      <c r="AB34" s="64">
        <f t="shared" si="25"/>
        <v>0</v>
      </c>
      <c r="AC34" s="27">
        <f t="shared" si="5"/>
        <v>0</v>
      </c>
      <c r="AE34" s="34">
        <v>43770</v>
      </c>
      <c r="AF34" s="75">
        <f>IF(AF$3&gt;$A34+29,0,IF(AF$4&lt;$A34,0,IF(AND(AF$3&gt;=$A34,AF$3&lt;$A35),AF$6*(31-DAY(AF$3)),IF(AND(AF$4&gt;=$A34,AF$4&lt;$A35),AF$6*DAY(AF$4),IF(AND(AF$3&lt;$A34,AF$4&gt;$A35),AF$6*30,"X")))))*AF$21/100</f>
        <v>0</v>
      </c>
      <c r="AG34" s="64">
        <f t="shared" si="26"/>
        <v>0</v>
      </c>
      <c r="AH34" s="27">
        <f t="shared" si="6"/>
        <v>0</v>
      </c>
      <c r="AJ34" s="34">
        <v>43770</v>
      </c>
      <c r="AK34" s="75">
        <f>IF(AK$3&gt;$A34+29,0,IF(AK$4&lt;$A34,0,IF(AND(AK$3&gt;=$A34,AK$3&lt;$A35),AK$6*(31-DAY(AK$3)),IF(AND(AK$4&gt;=$A34,AK$4&lt;$A35),AK$6*DAY(AK$4),IF(AND(AK$3&lt;$A34,AK$4&gt;$A35),AK$6*30,"X")))))*AK$21/100</f>
        <v>0</v>
      </c>
      <c r="AL34" s="64">
        <f t="shared" si="27"/>
        <v>0</v>
      </c>
      <c r="AM34" s="27">
        <f t="shared" si="7"/>
        <v>0</v>
      </c>
      <c r="AO34" s="34">
        <v>43770</v>
      </c>
      <c r="AP34" s="75">
        <f>IF(AP$3&gt;$A34+29,0,IF(AP$4&lt;$A34,0,IF(AND(AP$3&gt;=$A34,AP$3&lt;$A35),AP$6*(31-DAY(AP$3)),IF(AND(AP$4&gt;=$A34,AP$4&lt;$A35),AP$6*DAY(AP$4),IF(AND(AP$3&lt;$A34,AP$4&gt;$A35),AP$6*30,"X")))))*AP$21/100</f>
        <v>0</v>
      </c>
      <c r="AQ34" s="64">
        <f t="shared" si="28"/>
        <v>0</v>
      </c>
      <c r="AR34" s="27">
        <f t="shared" si="8"/>
        <v>0</v>
      </c>
      <c r="AT34" s="34">
        <v>43770</v>
      </c>
      <c r="AU34" s="75">
        <f>IF(AU$3&gt;$A34+29,0,IF(AU$4&lt;$A34,0,IF(AND(AU$3&gt;=$A34,AU$3&lt;$A35),AU$6*(31-DAY(AU$3)),IF(AND(AU$4&gt;=$A34,AU$4&lt;$A35),AU$6*DAY(AU$4),IF(AND(AU$3&lt;$A34,AU$4&gt;$A35),AU$6*30,"X")))))*AU$21/100</f>
        <v>0</v>
      </c>
      <c r="AV34" s="64">
        <f t="shared" si="29"/>
        <v>0</v>
      </c>
      <c r="AW34" s="27">
        <f t="shared" si="9"/>
        <v>0</v>
      </c>
      <c r="AY34" s="34">
        <v>43770</v>
      </c>
      <c r="AZ34" s="75">
        <f>IF(AZ$3&gt;$A34+29,0,IF(AZ$4&lt;$A34,0,IF(AND(AZ$3&gt;=$A34,AZ$3&lt;$A35),AZ$6*(31-DAY(AZ$3)),IF(AND(AZ$4&gt;=$A34,AZ$4&lt;$A35),AZ$6*DAY(AZ$4),IF(AND(AZ$3&lt;$A34,AZ$4&gt;$A35),AZ$6*30,"X")))))*AZ$21/100</f>
        <v>0</v>
      </c>
      <c r="BA34" s="64">
        <f t="shared" si="30"/>
        <v>0</v>
      </c>
      <c r="BB34" s="27">
        <f t="shared" si="10"/>
        <v>0</v>
      </c>
      <c r="BD34" s="34">
        <v>43770</v>
      </c>
      <c r="BE34" s="75">
        <f>IF(BE$3&gt;$A34+29,0,IF(BE$4&lt;$A34,0,IF(AND(BE$3&gt;=$A34,BE$3&lt;$A35),BE$6*(31-DAY(BE$3)),IF(AND(BE$4&gt;=$A34,BE$4&lt;$A35),BE$6*DAY(BE$4),IF(AND(BE$3&lt;$A34,BE$4&gt;$A35),BE$6*30,"X")))))*BE$21/100</f>
        <v>0</v>
      </c>
      <c r="BF34" s="64">
        <f t="shared" si="31"/>
        <v>0</v>
      </c>
      <c r="BG34" s="27">
        <f t="shared" si="11"/>
        <v>0</v>
      </c>
      <c r="BI34" s="34">
        <v>43770</v>
      </c>
      <c r="BJ34" s="75">
        <f>IF(BJ$3&gt;$A34+29,0,IF(BJ$4&lt;$A34,0,IF(AND(BJ$3&gt;=$A34,BJ$3&lt;$A35),BJ$6*(31-DAY(BJ$3)),IF(AND(BJ$4&gt;=$A34,BJ$4&lt;$A35),BJ$6*DAY(BJ$4),IF(AND(BJ$3&lt;$A34,BJ$4&gt;$A35),BJ$6*30,"X")))))*BJ$21/100</f>
        <v>0</v>
      </c>
      <c r="BK34" s="64">
        <f t="shared" si="32"/>
        <v>0</v>
      </c>
      <c r="BL34" s="27">
        <f t="shared" si="12"/>
        <v>0</v>
      </c>
      <c r="BN34" s="34">
        <v>43770</v>
      </c>
      <c r="BO34" s="75">
        <f>IF(BO$3&gt;$A34+29,0,IF(BO$4&lt;$A34,0,IF(AND(BO$3&gt;=$A34,BO$3&lt;$A35),BO$6*(31-DAY(BO$3)),IF(AND(BO$4&gt;=$A34,BO$4&lt;$A35),BO$6*DAY(BO$4),IF(AND(BO$3&lt;$A34,BO$4&gt;$A35),BO$6*30,"X")))))*BO$21/100</f>
        <v>0</v>
      </c>
      <c r="BP34" s="64">
        <f t="shared" si="33"/>
        <v>0</v>
      </c>
      <c r="BQ34" s="27">
        <f t="shared" si="13"/>
        <v>0</v>
      </c>
      <c r="BS34" s="34">
        <v>43770</v>
      </c>
      <c r="BT34" s="75">
        <f>IF(BT$3&gt;$A34+29,0,IF(BT$4&lt;$A34,0,IF(AND(BT$3&gt;=$A34,BT$3&lt;$A35),BT$6*(31-DAY(BT$3)),IF(AND(BT$4&gt;=$A34,BT$4&lt;$A35),BT$6*DAY(BT$4),IF(AND(BT$3&lt;$A34,BT$4&gt;$A35),BT$6*30,"X")))))*BT$21/100</f>
        <v>0</v>
      </c>
      <c r="BU34" s="64">
        <f t="shared" si="34"/>
        <v>0</v>
      </c>
      <c r="BV34" s="27">
        <f t="shared" si="14"/>
        <v>0</v>
      </c>
      <c r="BX34" s="34">
        <v>43770</v>
      </c>
      <c r="BY34" s="75">
        <f>IF(BY$3&gt;$A34+29,0,IF(BY$4&lt;$A34,0,IF(AND(BY$3&gt;=$A34,BY$3&lt;$A35),BY$6*(31-DAY(BY$3)),IF(AND(BY$4&gt;=$A34,BY$4&lt;$A35),BY$6*DAY(BY$4),IF(AND(BY$3&lt;$A34,BY$4&gt;$A35),BY$6*30,"X")))))*BY$21/100</f>
        <v>0</v>
      </c>
      <c r="BZ34" s="64">
        <f t="shared" si="35"/>
        <v>0</v>
      </c>
      <c r="CA34" s="27">
        <f t="shared" si="15"/>
        <v>0</v>
      </c>
      <c r="CC34" s="34">
        <v>43770</v>
      </c>
      <c r="CD34" s="75">
        <f>IF(CD$3&gt;$A34+29,0,IF(CD$4&lt;$A34,0,IF(AND(CD$3&gt;=$A34,CD$3&lt;$A35),CD$6*(31-DAY(CD$3)),IF(AND(CD$4&gt;=$A34,CD$4&lt;$A35),CD$6*DAY(CD$4),IF(AND(CD$3&lt;$A34,CD$4&gt;$A35),CD$6*30,"X")))))*CD$21/100</f>
        <v>0</v>
      </c>
      <c r="CE34" s="64">
        <f t="shared" si="36"/>
        <v>0</v>
      </c>
      <c r="CF34" s="27">
        <f t="shared" si="16"/>
        <v>0</v>
      </c>
      <c r="CH34" s="34">
        <v>43770</v>
      </c>
      <c r="CI34" s="75">
        <f>IF(CI$3&gt;$A34+29,0,IF(CI$4&lt;$A34,0,IF(AND(CI$3&gt;=$A34,CI$3&lt;$A35),CI$6*(31-DAY(CI$3)),IF(AND(CI$4&gt;=$A34,CI$4&lt;$A35),CI$6*DAY(CI$4),IF(AND(CI$3&lt;$A34,CI$4&gt;$A35),CI$6*30,"X")))))*CI$21/100</f>
        <v>0</v>
      </c>
      <c r="CJ34" s="64">
        <f t="shared" si="37"/>
        <v>0</v>
      </c>
      <c r="CK34" s="27">
        <f t="shared" si="17"/>
        <v>0</v>
      </c>
      <c r="CM34" s="34">
        <v>43770</v>
      </c>
      <c r="CN34" s="75">
        <f>IF(CN$3&gt;$A34+29,0,IF(CN$4&lt;$A34,0,IF(AND(CN$3&gt;=$A34,CN$3&lt;$A35),CN$6*(31-DAY(CN$3)),IF(AND(CN$4&gt;=$A34,CN$4&lt;$A35),CN$6*DAY(CN$4),IF(AND(CN$3&lt;$A34,CN$4&gt;$A35),CN$6*30,"X")))))*CN$21/100</f>
        <v>0</v>
      </c>
      <c r="CO34" s="64">
        <f t="shared" si="38"/>
        <v>0</v>
      </c>
      <c r="CP34" s="27">
        <f t="shared" si="18"/>
        <v>0</v>
      </c>
      <c r="CR34" s="34">
        <v>43770</v>
      </c>
      <c r="CS34" s="75">
        <f>IF(CS$3&gt;$A34+29,0,IF(CS$4&lt;$A34,0,IF(AND(CS$3&gt;=$A34,CS$3&lt;$A35),CS$6*(31-DAY(CS$3)),IF(AND(CS$4&gt;=$A34,CS$4&lt;$A35),CS$6*DAY(CS$4),IF(AND(CS$3&lt;$A34,CS$4&gt;$A35),CS$6*30,"X")))))*CS$21/100</f>
        <v>0</v>
      </c>
      <c r="CT34" s="64">
        <f t="shared" si="39"/>
        <v>0</v>
      </c>
      <c r="CU34" s="27">
        <f t="shared" si="19"/>
        <v>0</v>
      </c>
    </row>
    <row r="35" spans="1:100" ht="12.75" hidden="1" customHeight="1" outlineLevel="1" x14ac:dyDescent="0.2">
      <c r="A35" s="34">
        <v>43800</v>
      </c>
      <c r="B35" s="75">
        <f>IF(B$3&gt;$A35+30,0,IF(B$4&lt;$A35,0,IF(AND(B$3&gt;=$A35,B$3&lt;$A39),B$6*(32-DAY(B$3)),IF(AND(B$4&gt;=$A35,B$4&lt;$A39),B$6*DAY(B$4),IF(AND(B$3&lt;$A35,B$4&gt;$A39),B$6*31,"X")))))*B$21/100</f>
        <v>0</v>
      </c>
      <c r="C35" s="64">
        <f t="shared" si="20"/>
        <v>0</v>
      </c>
      <c r="D35" s="27">
        <f t="shared" si="0"/>
        <v>0</v>
      </c>
      <c r="F35" s="34">
        <v>43800</v>
      </c>
      <c r="G35" s="75">
        <f>IF(G$3&gt;$A35+30,0,IF(G$4&lt;$A35,0,IF(AND(G$3&gt;=$A35,G$3&lt;$A39),G$6*(32-DAY(G$3)),IF(AND(G$4&gt;=$A35,G$4&lt;$A39),G$6*DAY(G$4),IF(AND(G$3&lt;$A35,G$4&gt;$A39),G$6*31,"X")))))*G$21/100</f>
        <v>0</v>
      </c>
      <c r="H35" s="64">
        <f t="shared" si="21"/>
        <v>0</v>
      </c>
      <c r="I35" s="27">
        <f t="shared" si="1"/>
        <v>0</v>
      </c>
      <c r="K35" s="34">
        <v>43800</v>
      </c>
      <c r="L35" s="75">
        <f>IF(L$3&gt;$A35+30,0,IF(L$4&lt;$A35,0,IF(AND(L$3&gt;=$A35,L$3&lt;$A39),L$6*(32-DAY(L$3)),IF(AND(L$4&gt;=$A35,L$4&lt;$A39),L$6*DAY(L$4),IF(AND(L$3&lt;$A35,L$4&gt;$A39),L$6*31,"X")))))*L$21/100</f>
        <v>0</v>
      </c>
      <c r="M35" s="64">
        <f t="shared" si="22"/>
        <v>0</v>
      </c>
      <c r="N35" s="27">
        <f t="shared" si="2"/>
        <v>0</v>
      </c>
      <c r="P35" s="34">
        <v>43800</v>
      </c>
      <c r="Q35" s="75">
        <f>IF(Q$3&gt;$A35+30,0,IF(Q$4&lt;$A35,0,IF(AND(Q$3&gt;=$A35,Q$3&lt;$A39),Q$6*(32-DAY(Q$3)),IF(AND(Q$4&gt;=$A35,Q$4&lt;$A39),Q$6*DAY(Q$4),IF(AND(Q$3&lt;$A35,Q$4&gt;$A39),Q$6*31,"X")))))*Q$21/100</f>
        <v>0</v>
      </c>
      <c r="R35" s="64">
        <f t="shared" si="23"/>
        <v>0</v>
      </c>
      <c r="S35" s="27">
        <f t="shared" si="3"/>
        <v>0</v>
      </c>
      <c r="U35" s="34">
        <v>43800</v>
      </c>
      <c r="V35" s="75">
        <f>IF(V$3&gt;$A35+30,0,IF(V$4&lt;$A35,0,IF(AND(V$3&gt;=$A35,V$3&lt;$A39),V$6*(32-DAY(V$3)),IF(AND(V$4&gt;=$A35,V$4&lt;$A39),V$6*DAY(V$4),IF(AND(V$3&lt;$A35,V$4&gt;$A39),V$6*31,"X")))))*V$21/100</f>
        <v>0</v>
      </c>
      <c r="W35" s="64">
        <f t="shared" si="24"/>
        <v>0</v>
      </c>
      <c r="X35" s="27">
        <f t="shared" si="4"/>
        <v>0</v>
      </c>
      <c r="Z35" s="34">
        <v>43800</v>
      </c>
      <c r="AA35" s="75">
        <f>IF(AA$3&gt;$A35+30,0,IF(AA$4&lt;$A35,0,IF(AND(AA$3&gt;=$A35,AA$3&lt;$A39),AA$6*(32-DAY(AA$3)),IF(AND(AA$4&gt;=$A35,AA$4&lt;$A39),AA$6*DAY(AA$4),IF(AND(AA$3&lt;$A35,AA$4&gt;$A39),AA$6*31,"X")))))*AA$21/100</f>
        <v>0</v>
      </c>
      <c r="AB35" s="64">
        <f t="shared" si="25"/>
        <v>0</v>
      </c>
      <c r="AC35" s="27">
        <f t="shared" si="5"/>
        <v>0</v>
      </c>
      <c r="AE35" s="34">
        <v>43800</v>
      </c>
      <c r="AF35" s="75">
        <f>IF(AF$3&gt;$A35+30,0,IF(AF$4&lt;$A35,0,IF(AND(AF$3&gt;=$A35,AF$3&lt;$A39),AF$6*(32-DAY(AF$3)),IF(AND(AF$4&gt;=$A35,AF$4&lt;$A39),AF$6*DAY(AF$4),IF(AND(AF$3&lt;$A35,AF$4&gt;$A39),AF$6*31,"X")))))*AF$21/100</f>
        <v>0</v>
      </c>
      <c r="AG35" s="64">
        <f t="shared" si="26"/>
        <v>0</v>
      </c>
      <c r="AH35" s="27">
        <f t="shared" si="6"/>
        <v>0</v>
      </c>
      <c r="AJ35" s="34">
        <v>43800</v>
      </c>
      <c r="AK35" s="75">
        <f>IF(AK$3&gt;$A35+30,0,IF(AK$4&lt;$A35,0,IF(AND(AK$3&gt;=$A35,AK$3&lt;$A39),AK$6*(32-DAY(AK$3)),IF(AND(AK$4&gt;=$A35,AK$4&lt;$A39),AK$6*DAY(AK$4),IF(AND(AK$3&lt;$A35,AK$4&gt;$A39),AK$6*31,"X")))))*AK$21/100</f>
        <v>0</v>
      </c>
      <c r="AL35" s="64">
        <f t="shared" si="27"/>
        <v>0</v>
      </c>
      <c r="AM35" s="27">
        <f t="shared" si="7"/>
        <v>0</v>
      </c>
      <c r="AO35" s="34">
        <v>43800</v>
      </c>
      <c r="AP35" s="75">
        <f>IF(AP$3&gt;$A35+30,0,IF(AP$4&lt;$A35,0,IF(AND(AP$3&gt;=$A35,AP$3&lt;$A39),AP$6*(32-DAY(AP$3)),IF(AND(AP$4&gt;=$A35,AP$4&lt;$A39),AP$6*DAY(AP$4),IF(AND(AP$3&lt;$A35,AP$4&gt;$A39),AP$6*31,"X")))))*AP$21/100</f>
        <v>0</v>
      </c>
      <c r="AQ35" s="64">
        <f t="shared" si="28"/>
        <v>0</v>
      </c>
      <c r="AR35" s="27">
        <f t="shared" si="8"/>
        <v>0</v>
      </c>
      <c r="AT35" s="34">
        <v>43800</v>
      </c>
      <c r="AU35" s="75">
        <f>IF(AU$3&gt;$A35+30,0,IF(AU$4&lt;$A35,0,IF(AND(AU$3&gt;=$A35,AU$3&lt;$A39),AU$6*(32-DAY(AU$3)),IF(AND(AU$4&gt;=$A35,AU$4&lt;$A39),AU$6*DAY(AU$4),IF(AND(AU$3&lt;$A35,AU$4&gt;$A39),AU$6*31,"X")))))*AU$21/100</f>
        <v>0</v>
      </c>
      <c r="AV35" s="64">
        <f t="shared" si="29"/>
        <v>0</v>
      </c>
      <c r="AW35" s="27">
        <f t="shared" si="9"/>
        <v>0</v>
      </c>
      <c r="AY35" s="34">
        <v>43800</v>
      </c>
      <c r="AZ35" s="75">
        <f>IF(AZ$3&gt;$A35+30,0,IF(AZ$4&lt;$A35,0,IF(AND(AZ$3&gt;=$A35,AZ$3&lt;$A39),AZ$6*(32-DAY(AZ$3)),IF(AND(AZ$4&gt;=$A35,AZ$4&lt;$A39),AZ$6*DAY(AZ$4),IF(AND(AZ$3&lt;$A35,AZ$4&gt;$A39),AZ$6*31,"X")))))*AZ$21/100</f>
        <v>0</v>
      </c>
      <c r="BA35" s="64">
        <f t="shared" si="30"/>
        <v>0</v>
      </c>
      <c r="BB35" s="27">
        <f t="shared" si="10"/>
        <v>0</v>
      </c>
      <c r="BD35" s="34">
        <v>43800</v>
      </c>
      <c r="BE35" s="75">
        <f>IF(BE$3&gt;$A35+30,0,IF(BE$4&lt;$A35,0,IF(AND(BE$3&gt;=$A35,BE$3&lt;$A39),BE$6*(32-DAY(BE$3)),IF(AND(BE$4&gt;=$A35,BE$4&lt;$A39),BE$6*DAY(BE$4),IF(AND(BE$3&lt;$A35,BE$4&gt;$A39),BE$6*31,"X")))))*BE$21/100</f>
        <v>0</v>
      </c>
      <c r="BF35" s="64">
        <f t="shared" si="31"/>
        <v>0</v>
      </c>
      <c r="BG35" s="27">
        <f t="shared" si="11"/>
        <v>0</v>
      </c>
      <c r="BI35" s="34">
        <v>43800</v>
      </c>
      <c r="BJ35" s="75">
        <f>IF(BJ$3&gt;$A35+30,0,IF(BJ$4&lt;$A35,0,IF(AND(BJ$3&gt;=$A35,BJ$3&lt;$A39),BJ$6*(32-DAY(BJ$3)),IF(AND(BJ$4&gt;=$A35,BJ$4&lt;$A39),BJ$6*DAY(BJ$4),IF(AND(BJ$3&lt;$A35,BJ$4&gt;$A39),BJ$6*31,"X")))))*BJ$21/100</f>
        <v>0</v>
      </c>
      <c r="BK35" s="64">
        <f t="shared" si="32"/>
        <v>0</v>
      </c>
      <c r="BL35" s="27">
        <f t="shared" si="12"/>
        <v>0</v>
      </c>
      <c r="BN35" s="34">
        <v>43800</v>
      </c>
      <c r="BO35" s="75">
        <f>IF(BO$3&gt;$A35+30,0,IF(BO$4&lt;$A35,0,IF(AND(BO$3&gt;=$A35,BO$3&lt;$A39),BO$6*(32-DAY(BO$3)),IF(AND(BO$4&gt;=$A35,BO$4&lt;$A39),BO$6*DAY(BO$4),IF(AND(BO$3&lt;$A35,BO$4&gt;$A39),BO$6*31,"X")))))*BO$21/100</f>
        <v>0</v>
      </c>
      <c r="BP35" s="64">
        <f t="shared" si="33"/>
        <v>0</v>
      </c>
      <c r="BQ35" s="27">
        <f t="shared" si="13"/>
        <v>0</v>
      </c>
      <c r="BS35" s="34">
        <v>43800</v>
      </c>
      <c r="BT35" s="75">
        <f>IF(BT$3&gt;$A35+30,0,IF(BT$4&lt;$A35,0,IF(AND(BT$3&gt;=$A35,BT$3&lt;$A39),BT$6*(32-DAY(BT$3)),IF(AND(BT$4&gt;=$A35,BT$4&lt;$A39),BT$6*DAY(BT$4),IF(AND(BT$3&lt;$A35,BT$4&gt;$A39),BT$6*31,"X")))))*BT$21/100</f>
        <v>0</v>
      </c>
      <c r="BU35" s="64">
        <f t="shared" si="34"/>
        <v>0</v>
      </c>
      <c r="BV35" s="27">
        <f t="shared" si="14"/>
        <v>0</v>
      </c>
      <c r="BX35" s="34">
        <v>43800</v>
      </c>
      <c r="BY35" s="75">
        <f>IF(BY$3&gt;$A35+30,0,IF(BY$4&lt;$A35,0,IF(AND(BY$3&gt;=$A35,BY$3&lt;$A39),BY$6*(32-DAY(BY$3)),IF(AND(BY$4&gt;=$A35,BY$4&lt;$A39),BY$6*DAY(BY$4),IF(AND(BY$3&lt;$A35,BY$4&gt;$A39),BY$6*31,"X")))))*BY$21/100</f>
        <v>0</v>
      </c>
      <c r="BZ35" s="64">
        <f t="shared" si="35"/>
        <v>0</v>
      </c>
      <c r="CA35" s="27">
        <f t="shared" si="15"/>
        <v>0</v>
      </c>
      <c r="CC35" s="34">
        <v>43800</v>
      </c>
      <c r="CD35" s="75">
        <f>IF(CD$3&gt;$A35+30,0,IF(CD$4&lt;$A35,0,IF(AND(CD$3&gt;=$A35,CD$3&lt;$A39),CD$6*(32-DAY(CD$3)),IF(AND(CD$4&gt;=$A35,CD$4&lt;$A39),CD$6*DAY(CD$4),IF(AND(CD$3&lt;$A35,CD$4&gt;$A39),CD$6*31,"X")))))*CD$21/100</f>
        <v>0</v>
      </c>
      <c r="CE35" s="64">
        <f t="shared" si="36"/>
        <v>0</v>
      </c>
      <c r="CF35" s="27">
        <f t="shared" si="16"/>
        <v>0</v>
      </c>
      <c r="CH35" s="34">
        <v>43800</v>
      </c>
      <c r="CI35" s="75">
        <f>IF(CI$3&gt;$A35+30,0,IF(CI$4&lt;$A35,0,IF(AND(CI$3&gt;=$A35,CI$3&lt;$A39),CI$6*(32-DAY(CI$3)),IF(AND(CI$4&gt;=$A35,CI$4&lt;$A39),CI$6*DAY(CI$4),IF(AND(CI$3&lt;$A35,CI$4&gt;$A39),CI$6*31,"X")))))*CI$21/100</f>
        <v>0</v>
      </c>
      <c r="CJ35" s="64">
        <f t="shared" si="37"/>
        <v>0</v>
      </c>
      <c r="CK35" s="27">
        <f t="shared" si="17"/>
        <v>0</v>
      </c>
      <c r="CM35" s="34">
        <v>43800</v>
      </c>
      <c r="CN35" s="75">
        <f>IF(CN$3&gt;$A35+30,0,IF(CN$4&lt;$A35,0,IF(AND(CN$3&gt;=$A35,CN$3&lt;$A39),CN$6*(32-DAY(CN$3)),IF(AND(CN$4&gt;=$A35,CN$4&lt;$A39),CN$6*DAY(CN$4),IF(AND(CN$3&lt;$A35,CN$4&gt;$A39),CN$6*31,"X")))))*CN$21/100</f>
        <v>0</v>
      </c>
      <c r="CO35" s="64">
        <f t="shared" si="38"/>
        <v>0</v>
      </c>
      <c r="CP35" s="27">
        <f t="shared" si="18"/>
        <v>0</v>
      </c>
      <c r="CR35" s="34">
        <v>43800</v>
      </c>
      <c r="CS35" s="75">
        <f>IF(CS$3&gt;$A35+30,0,IF(CS$4&lt;$A35,0,IF(AND(CS$3&gt;=$A35,CS$3&lt;$A39),CS$6*(32-DAY(CS$3)),IF(AND(CS$4&gt;=$A35,CS$4&lt;$A39),CS$6*DAY(CS$4),IF(AND(CS$3&lt;$A35,CS$4&gt;$A39),CS$6*31,"X")))))*CS$21/100</f>
        <v>0</v>
      </c>
      <c r="CT35" s="64">
        <f t="shared" si="39"/>
        <v>0</v>
      </c>
      <c r="CU35" s="27">
        <f t="shared" si="19"/>
        <v>0</v>
      </c>
    </row>
    <row r="36" spans="1:100" ht="12.75" hidden="1" customHeight="1" outlineLevel="1" x14ac:dyDescent="0.2">
      <c r="A36" s="72" t="s">
        <v>74</v>
      </c>
      <c r="B36" s="76" t="s">
        <v>68</v>
      </c>
      <c r="C36" s="65">
        <f>C35/2</f>
        <v>0</v>
      </c>
      <c r="D36" s="27">
        <f>-C36</f>
        <v>0</v>
      </c>
      <c r="F36" s="72" t="s">
        <v>74</v>
      </c>
      <c r="G36" s="76" t="s">
        <v>68</v>
      </c>
      <c r="H36" s="65">
        <f>H35/2</f>
        <v>0</v>
      </c>
      <c r="I36" s="27">
        <f>-H36</f>
        <v>0</v>
      </c>
      <c r="K36" s="72" t="s">
        <v>74</v>
      </c>
      <c r="L36" s="76" t="s">
        <v>68</v>
      </c>
      <c r="M36" s="65">
        <f>M35/2</f>
        <v>0</v>
      </c>
      <c r="N36" s="27">
        <f>-M36</f>
        <v>0</v>
      </c>
      <c r="P36" s="72" t="s">
        <v>74</v>
      </c>
      <c r="Q36" s="76" t="s">
        <v>68</v>
      </c>
      <c r="R36" s="65">
        <f>R35/2</f>
        <v>0</v>
      </c>
      <c r="S36" s="27">
        <f>-R36</f>
        <v>0</v>
      </c>
      <c r="U36" s="72" t="s">
        <v>74</v>
      </c>
      <c r="V36" s="76" t="s">
        <v>68</v>
      </c>
      <c r="W36" s="65">
        <f>W35/2</f>
        <v>0</v>
      </c>
      <c r="X36" s="27">
        <f>-W36</f>
        <v>0</v>
      </c>
      <c r="Z36" s="72" t="s">
        <v>74</v>
      </c>
      <c r="AA36" s="76" t="s">
        <v>68</v>
      </c>
      <c r="AB36" s="65">
        <f>AB35/2</f>
        <v>0</v>
      </c>
      <c r="AC36" s="27">
        <f>-AB36</f>
        <v>0</v>
      </c>
      <c r="AE36" s="72" t="s">
        <v>74</v>
      </c>
      <c r="AF36" s="76" t="s">
        <v>68</v>
      </c>
      <c r="AG36" s="65">
        <f>AG35/2</f>
        <v>0</v>
      </c>
      <c r="AH36" s="27">
        <f>-AG36</f>
        <v>0</v>
      </c>
      <c r="AJ36" s="72" t="s">
        <v>74</v>
      </c>
      <c r="AK36" s="76" t="s">
        <v>68</v>
      </c>
      <c r="AL36" s="65">
        <f>AL35/2</f>
        <v>0</v>
      </c>
      <c r="AM36" s="27">
        <f>-AL36</f>
        <v>0</v>
      </c>
      <c r="AO36" s="72" t="s">
        <v>74</v>
      </c>
      <c r="AP36" s="76" t="s">
        <v>68</v>
      </c>
      <c r="AQ36" s="65">
        <f>AQ35/2</f>
        <v>0</v>
      </c>
      <c r="AR36" s="27">
        <f>-AQ36</f>
        <v>0</v>
      </c>
      <c r="AT36" s="72" t="s">
        <v>74</v>
      </c>
      <c r="AU36" s="76" t="s">
        <v>68</v>
      </c>
      <c r="AV36" s="65">
        <f>AV35/2</f>
        <v>0</v>
      </c>
      <c r="AW36" s="27">
        <f>-AV36</f>
        <v>0</v>
      </c>
      <c r="AY36" s="72" t="s">
        <v>74</v>
      </c>
      <c r="AZ36" s="76" t="s">
        <v>68</v>
      </c>
      <c r="BA36" s="65">
        <f>BA35/2</f>
        <v>0</v>
      </c>
      <c r="BB36" s="27">
        <f>-BA36</f>
        <v>0</v>
      </c>
      <c r="BD36" s="72" t="s">
        <v>74</v>
      </c>
      <c r="BE36" s="76" t="s">
        <v>68</v>
      </c>
      <c r="BF36" s="65">
        <f>BF35/2</f>
        <v>0</v>
      </c>
      <c r="BG36" s="27">
        <f>-BF36</f>
        <v>0</v>
      </c>
      <c r="BI36" s="72" t="s">
        <v>74</v>
      </c>
      <c r="BJ36" s="76" t="s">
        <v>68</v>
      </c>
      <c r="BK36" s="65">
        <f>BK35/2</f>
        <v>0</v>
      </c>
      <c r="BL36" s="27">
        <f>-BK36</f>
        <v>0</v>
      </c>
      <c r="BN36" s="72" t="s">
        <v>74</v>
      </c>
      <c r="BO36" s="76" t="s">
        <v>68</v>
      </c>
      <c r="BP36" s="65">
        <f>BP35/2</f>
        <v>0</v>
      </c>
      <c r="BQ36" s="27">
        <f>-BP36</f>
        <v>0</v>
      </c>
      <c r="BS36" s="72" t="s">
        <v>74</v>
      </c>
      <c r="BT36" s="76" t="s">
        <v>68</v>
      </c>
      <c r="BU36" s="65">
        <f>BU35/2</f>
        <v>0</v>
      </c>
      <c r="BV36" s="27">
        <f>-BU36</f>
        <v>0</v>
      </c>
      <c r="BX36" s="72" t="s">
        <v>74</v>
      </c>
      <c r="BY36" s="76" t="s">
        <v>68</v>
      </c>
      <c r="BZ36" s="65">
        <f>BZ35/2</f>
        <v>0</v>
      </c>
      <c r="CA36" s="27">
        <f>-BZ36</f>
        <v>0</v>
      </c>
      <c r="CC36" s="72" t="s">
        <v>74</v>
      </c>
      <c r="CD36" s="76" t="s">
        <v>68</v>
      </c>
      <c r="CE36" s="65">
        <f>CE35/2</f>
        <v>0</v>
      </c>
      <c r="CF36" s="27">
        <f>-CE36</f>
        <v>0</v>
      </c>
      <c r="CH36" s="72" t="s">
        <v>74</v>
      </c>
      <c r="CI36" s="76" t="s">
        <v>68</v>
      </c>
      <c r="CJ36" s="65">
        <f>CJ35/2</f>
        <v>0</v>
      </c>
      <c r="CK36" s="27">
        <f>-CJ36</f>
        <v>0</v>
      </c>
      <c r="CM36" s="72" t="s">
        <v>74</v>
      </c>
      <c r="CN36" s="76" t="s">
        <v>68</v>
      </c>
      <c r="CO36" s="65">
        <f>CO35/2</f>
        <v>0</v>
      </c>
      <c r="CP36" s="27">
        <f>-CO36</f>
        <v>0</v>
      </c>
      <c r="CR36" s="72" t="s">
        <v>74</v>
      </c>
      <c r="CS36" s="76" t="s">
        <v>68</v>
      </c>
      <c r="CT36" s="65">
        <f>CT35/2</f>
        <v>0</v>
      </c>
      <c r="CU36" s="27">
        <f>-CT36</f>
        <v>0</v>
      </c>
    </row>
    <row r="37" spans="1:100" ht="13.5" collapsed="1" thickBot="1" x14ac:dyDescent="0.25">
      <c r="A37" s="35" t="s">
        <v>72</v>
      </c>
      <c r="B37" s="77">
        <f>SUM(B24:B35)</f>
        <v>0</v>
      </c>
      <c r="C37" s="29">
        <f>SUM(C24:C36)</f>
        <v>0</v>
      </c>
      <c r="D37" s="61">
        <f>SUM(D24:D36)</f>
        <v>0</v>
      </c>
      <c r="F37" s="35" t="s">
        <v>72</v>
      </c>
      <c r="G37" s="77">
        <f>SUM(G24:G35)</f>
        <v>0</v>
      </c>
      <c r="H37" s="29">
        <f>SUM(H24:H36)</f>
        <v>0</v>
      </c>
      <c r="I37" s="61">
        <f>SUM(I24:I36)</f>
        <v>0</v>
      </c>
      <c r="K37" s="35" t="s">
        <v>72</v>
      </c>
      <c r="L37" s="77">
        <f>SUM(L24:L35)</f>
        <v>0</v>
      </c>
      <c r="M37" s="29">
        <f>SUM(M24:M36)</f>
        <v>0</v>
      </c>
      <c r="N37" s="61">
        <f>SUM(N24:N36)</f>
        <v>0</v>
      </c>
      <c r="P37" s="35" t="s">
        <v>72</v>
      </c>
      <c r="Q37" s="77">
        <f>SUM(Q24:Q35)</f>
        <v>0</v>
      </c>
      <c r="R37" s="29">
        <f>SUM(R24:R36)</f>
        <v>0</v>
      </c>
      <c r="S37" s="61">
        <f>SUM(S24:S36)</f>
        <v>0</v>
      </c>
      <c r="U37" s="35" t="s">
        <v>72</v>
      </c>
      <c r="V37" s="77">
        <f>SUM(V24:V35)</f>
        <v>0</v>
      </c>
      <c r="W37" s="29">
        <f>SUM(W24:W36)</f>
        <v>0</v>
      </c>
      <c r="X37" s="61">
        <f>SUM(X24:X36)</f>
        <v>0</v>
      </c>
      <c r="Z37" s="35" t="s">
        <v>72</v>
      </c>
      <c r="AA37" s="77">
        <f>SUM(AA24:AA35)</f>
        <v>0</v>
      </c>
      <c r="AB37" s="29">
        <f>SUM(AB24:AB36)</f>
        <v>0</v>
      </c>
      <c r="AC37" s="61">
        <f>SUM(AC24:AC36)</f>
        <v>0</v>
      </c>
      <c r="AE37" s="35" t="s">
        <v>72</v>
      </c>
      <c r="AF37" s="77">
        <f>SUM(AF24:AF35)</f>
        <v>0</v>
      </c>
      <c r="AG37" s="29">
        <f>SUM(AG24:AG36)</f>
        <v>0</v>
      </c>
      <c r="AH37" s="61">
        <f>SUM(AH24:AH36)</f>
        <v>0</v>
      </c>
      <c r="AJ37" s="35" t="s">
        <v>72</v>
      </c>
      <c r="AK37" s="77">
        <f>SUM(AK24:AK35)</f>
        <v>0</v>
      </c>
      <c r="AL37" s="29">
        <f>SUM(AL24:AL36)</f>
        <v>0</v>
      </c>
      <c r="AM37" s="61">
        <f>SUM(AM24:AM36)</f>
        <v>0</v>
      </c>
      <c r="AO37" s="35" t="s">
        <v>72</v>
      </c>
      <c r="AP37" s="77">
        <f>SUM(AP24:AP35)</f>
        <v>0</v>
      </c>
      <c r="AQ37" s="29">
        <f>SUM(AQ24:AQ36)</f>
        <v>0</v>
      </c>
      <c r="AR37" s="61">
        <f>SUM(AR24:AR36)</f>
        <v>0</v>
      </c>
      <c r="AT37" s="35" t="s">
        <v>72</v>
      </c>
      <c r="AU37" s="77">
        <f>SUM(AU24:AU35)</f>
        <v>0</v>
      </c>
      <c r="AV37" s="29">
        <f>SUM(AV24:AV36)</f>
        <v>0</v>
      </c>
      <c r="AW37" s="61">
        <f>SUM(AW24:AW36)</f>
        <v>0</v>
      </c>
      <c r="AY37" s="35" t="s">
        <v>72</v>
      </c>
      <c r="AZ37" s="77">
        <f>SUM(AZ24:AZ35)</f>
        <v>0</v>
      </c>
      <c r="BA37" s="29">
        <f>SUM(BA24:BA36)</f>
        <v>0</v>
      </c>
      <c r="BB37" s="61">
        <f>SUM(BB24:BB36)</f>
        <v>0</v>
      </c>
      <c r="BD37" s="35" t="s">
        <v>72</v>
      </c>
      <c r="BE37" s="77">
        <f>SUM(BE24:BE35)</f>
        <v>0</v>
      </c>
      <c r="BF37" s="29">
        <f>SUM(BF24:BF36)</f>
        <v>0</v>
      </c>
      <c r="BG37" s="61">
        <f>SUM(BG24:BG36)</f>
        <v>0</v>
      </c>
      <c r="BI37" s="35" t="s">
        <v>72</v>
      </c>
      <c r="BJ37" s="77">
        <f>SUM(BJ24:BJ35)</f>
        <v>0</v>
      </c>
      <c r="BK37" s="29">
        <f>SUM(BK24:BK36)</f>
        <v>0</v>
      </c>
      <c r="BL37" s="61">
        <f>SUM(BL24:BL36)</f>
        <v>0</v>
      </c>
      <c r="BN37" s="35" t="s">
        <v>72</v>
      </c>
      <c r="BO37" s="77">
        <f>SUM(BO24:BO35)</f>
        <v>0</v>
      </c>
      <c r="BP37" s="29">
        <f>SUM(BP24:BP36)</f>
        <v>0</v>
      </c>
      <c r="BQ37" s="61">
        <f>SUM(BQ24:BQ36)</f>
        <v>0</v>
      </c>
      <c r="BS37" s="35" t="s">
        <v>72</v>
      </c>
      <c r="BT37" s="77">
        <f>SUM(BT24:BT35)</f>
        <v>0</v>
      </c>
      <c r="BU37" s="29">
        <f>SUM(BU24:BU36)</f>
        <v>0</v>
      </c>
      <c r="BV37" s="61">
        <f>SUM(BV24:BV36)</f>
        <v>0</v>
      </c>
      <c r="BX37" s="35" t="s">
        <v>72</v>
      </c>
      <c r="BY37" s="77">
        <f>SUM(BY24:BY35)</f>
        <v>0</v>
      </c>
      <c r="BZ37" s="29">
        <f>SUM(BZ24:BZ36)</f>
        <v>0</v>
      </c>
      <c r="CA37" s="61">
        <f>SUM(CA24:CA36)</f>
        <v>0</v>
      </c>
      <c r="CC37" s="35" t="s">
        <v>72</v>
      </c>
      <c r="CD37" s="77">
        <f>SUM(CD24:CD35)</f>
        <v>0</v>
      </c>
      <c r="CE37" s="29">
        <f>SUM(CE24:CE36)</f>
        <v>0</v>
      </c>
      <c r="CF37" s="61">
        <f>SUM(CF24:CF36)</f>
        <v>0</v>
      </c>
      <c r="CH37" s="35" t="s">
        <v>72</v>
      </c>
      <c r="CI37" s="77">
        <f>SUM(CI24:CI35)</f>
        <v>0</v>
      </c>
      <c r="CJ37" s="29">
        <f>SUM(CJ24:CJ36)</f>
        <v>0</v>
      </c>
      <c r="CK37" s="61">
        <f>SUM(CK24:CK36)</f>
        <v>0</v>
      </c>
      <c r="CM37" s="35" t="s">
        <v>72</v>
      </c>
      <c r="CN37" s="77">
        <f>SUM(CN24:CN35)</f>
        <v>0</v>
      </c>
      <c r="CO37" s="29">
        <f>SUM(CO24:CO36)</f>
        <v>0</v>
      </c>
      <c r="CP37" s="61">
        <f>SUM(CP24:CP36)</f>
        <v>0</v>
      </c>
      <c r="CR37" s="35" t="s">
        <v>72</v>
      </c>
      <c r="CS37" s="77">
        <f>SUM(CS24:CS35)</f>
        <v>0</v>
      </c>
      <c r="CT37" s="29">
        <f>SUM(CT24:CT36)</f>
        <v>0</v>
      </c>
      <c r="CU37" s="61">
        <f>SUM(CU24:CU36)</f>
        <v>0</v>
      </c>
    </row>
    <row r="38" spans="1:100" ht="12.75" hidden="1" customHeight="1" outlineLevel="1" x14ac:dyDescent="0.2">
      <c r="A38" s="1"/>
      <c r="B38" s="78"/>
      <c r="C38" s="31"/>
      <c r="D38" s="27"/>
      <c r="E38" s="18"/>
      <c r="F38" s="1"/>
      <c r="G38" s="78"/>
      <c r="H38" s="31"/>
      <c r="I38" s="27"/>
      <c r="J38" s="18"/>
      <c r="K38" s="1"/>
      <c r="L38" s="78"/>
      <c r="M38" s="31"/>
      <c r="N38" s="27"/>
      <c r="O38" s="18"/>
      <c r="P38" s="1"/>
      <c r="Q38" s="78"/>
      <c r="R38" s="31"/>
      <c r="S38" s="27"/>
      <c r="T38" s="18"/>
      <c r="U38" s="1"/>
      <c r="V38" s="78"/>
      <c r="W38" s="31"/>
      <c r="X38" s="27"/>
      <c r="Y38" s="18"/>
      <c r="Z38" s="1"/>
      <c r="AA38" s="78"/>
      <c r="AB38" s="31"/>
      <c r="AC38" s="27"/>
      <c r="AD38" s="18"/>
      <c r="AE38" s="1"/>
      <c r="AF38" s="78"/>
      <c r="AG38" s="31"/>
      <c r="AH38" s="27"/>
      <c r="AI38" s="18"/>
      <c r="AJ38" s="1"/>
      <c r="AK38" s="78"/>
      <c r="AL38" s="31"/>
      <c r="AM38" s="27"/>
      <c r="AN38" s="18"/>
      <c r="AO38" s="1"/>
      <c r="AP38" s="78"/>
      <c r="AQ38" s="31"/>
      <c r="AR38" s="27"/>
      <c r="AS38" s="18"/>
      <c r="AT38" s="1"/>
      <c r="AU38" s="78"/>
      <c r="AV38" s="31"/>
      <c r="AW38" s="27"/>
      <c r="AX38" s="18"/>
      <c r="AY38" s="1"/>
      <c r="AZ38" s="78"/>
      <c r="BA38" s="31"/>
      <c r="BB38" s="27"/>
      <c r="BC38" s="18"/>
      <c r="BD38" s="1"/>
      <c r="BE38" s="78"/>
      <c r="BF38" s="31"/>
      <c r="BG38" s="27"/>
      <c r="BH38" s="18"/>
      <c r="BI38" s="1"/>
      <c r="BJ38" s="78"/>
      <c r="BK38" s="31"/>
      <c r="BL38" s="27"/>
      <c r="BM38" s="18"/>
      <c r="BN38" s="1"/>
      <c r="BO38" s="78"/>
      <c r="BP38" s="31"/>
      <c r="BQ38" s="27"/>
      <c r="BR38" s="18"/>
      <c r="BS38" s="1"/>
      <c r="BT38" s="78"/>
      <c r="BU38" s="31"/>
      <c r="BV38" s="27"/>
      <c r="BW38" s="18"/>
      <c r="BX38" s="1"/>
      <c r="BY38" s="78"/>
      <c r="BZ38" s="31"/>
      <c r="CA38" s="27"/>
      <c r="CB38" s="18"/>
      <c r="CC38" s="1"/>
      <c r="CD38" s="78"/>
      <c r="CE38" s="31"/>
      <c r="CF38" s="27"/>
      <c r="CG38" s="18"/>
      <c r="CH38" s="1"/>
      <c r="CI38" s="78"/>
      <c r="CJ38" s="31"/>
      <c r="CK38" s="27"/>
      <c r="CL38" s="18"/>
      <c r="CM38" s="1"/>
      <c r="CN38" s="78"/>
      <c r="CO38" s="31"/>
      <c r="CP38" s="27"/>
      <c r="CQ38" s="18"/>
      <c r="CR38" s="1"/>
      <c r="CS38" s="78"/>
      <c r="CT38" s="31"/>
      <c r="CU38" s="27"/>
      <c r="CV38" s="18"/>
    </row>
    <row r="39" spans="1:100" ht="12.75" hidden="1" customHeight="1" outlineLevel="1" x14ac:dyDescent="0.2">
      <c r="A39" s="34">
        <v>43831</v>
      </c>
      <c r="B39" s="75">
        <f>IF(B$3&gt;$A39+30,0,IF(B$4&lt;$A39,0,IF(AND(B$3&gt;=$A39,B$3&lt;$A40),B$7*(32-DAY(B$3)),IF(AND(B$4&gt;=$A39,B$4&lt;$A40),B$7*DAY(B$4),IF(AND(B$3&lt;$A39,B$4&gt;$A40),B$7*31,"X")))))*B$21/100</f>
        <v>0</v>
      </c>
      <c r="C39" s="64">
        <f>IF(B39=0,0,C35)</f>
        <v>0</v>
      </c>
      <c r="D39" s="27">
        <f>B39-C39</f>
        <v>0</v>
      </c>
      <c r="E39" s="68"/>
      <c r="F39" s="34">
        <v>43831</v>
      </c>
      <c r="G39" s="75">
        <f>IF(G$3&gt;$A39+30,0,IF(G$4&lt;$A39,0,IF(AND(G$3&gt;=$A39,G$3&lt;$A40),G$7*(32-DAY(G$3)),IF(AND(G$4&gt;=$A39,G$4&lt;$A40),G$7*DAY(G$4),IF(AND(G$3&lt;$A39,G$4&gt;$A40),G$7*31,"X")))))*G$21/100</f>
        <v>0</v>
      </c>
      <c r="H39" s="64">
        <f>IF(G39=0,0,H35)</f>
        <v>0</v>
      </c>
      <c r="I39" s="27">
        <f>G39-H39</f>
        <v>0</v>
      </c>
      <c r="J39" s="68"/>
      <c r="K39" s="34">
        <v>43831</v>
      </c>
      <c r="L39" s="75">
        <f>IF(L$3&gt;$A39+30,0,IF(L$4&lt;$A39,0,IF(AND(L$3&gt;=$A39,L$3&lt;$A40),L$7*(32-DAY(L$3)),IF(AND(L$4&gt;=$A39,L$4&lt;$A40),L$7*DAY(L$4),IF(AND(L$3&lt;$A39,L$4&gt;$A40),L$7*31,"X")))))*L$21/100</f>
        <v>0</v>
      </c>
      <c r="M39" s="64">
        <f>IF(L39=0,0,M35)</f>
        <v>0</v>
      </c>
      <c r="N39" s="27">
        <f>L39-M39</f>
        <v>0</v>
      </c>
      <c r="O39" s="68"/>
      <c r="P39" s="34">
        <v>43831</v>
      </c>
      <c r="Q39" s="75">
        <f>IF(Q$3&gt;$A39+30,0,IF(Q$4&lt;$A39,0,IF(AND(Q$3&gt;=$A39,Q$3&lt;$A40),Q$7*(32-DAY(Q$3)),IF(AND(Q$4&gt;=$A39,Q$4&lt;$A40),Q$7*DAY(Q$4),IF(AND(Q$3&lt;$A39,Q$4&gt;$A40),Q$7*31,"X")))))*Q$21/100</f>
        <v>0</v>
      </c>
      <c r="R39" s="64">
        <f>IF(Q39=0,0,R35)</f>
        <v>0</v>
      </c>
      <c r="S39" s="27">
        <f>Q39-R39</f>
        <v>0</v>
      </c>
      <c r="T39" s="68"/>
      <c r="U39" s="34">
        <v>43831</v>
      </c>
      <c r="V39" s="75">
        <f>IF(V$3&gt;$A39+30,0,IF(V$4&lt;$A39,0,IF(AND(V$3&gt;=$A39,V$3&lt;$A40),V$7*(32-DAY(V$3)),IF(AND(V$4&gt;=$A39,V$4&lt;$A40),V$7*DAY(V$4),IF(AND(V$3&lt;$A39,V$4&gt;$A40),V$7*31,"X")))))*V$21/100</f>
        <v>0</v>
      </c>
      <c r="W39" s="64">
        <f>IF(V39=0,0,W35)</f>
        <v>0</v>
      </c>
      <c r="X39" s="27">
        <f>V39-W39</f>
        <v>0</v>
      </c>
      <c r="Y39" s="68"/>
      <c r="Z39" s="34">
        <v>43831</v>
      </c>
      <c r="AA39" s="75">
        <f>IF(AA$3&gt;$A39+30,0,IF(AA$4&lt;$A39,0,IF(AND(AA$3&gt;=$A39,AA$3&lt;$A40),AA$7*(32-DAY(AA$3)),IF(AND(AA$4&gt;=$A39,AA$4&lt;$A40),AA$7*DAY(AA$4),IF(AND(AA$3&lt;$A39,AA$4&gt;$A40),AA$7*31,"X")))))*AA$21/100</f>
        <v>0</v>
      </c>
      <c r="AB39" s="64">
        <f>IF(AA39=0,0,AB35)</f>
        <v>0</v>
      </c>
      <c r="AC39" s="27">
        <f>AA39-AB39</f>
        <v>0</v>
      </c>
      <c r="AD39" s="68"/>
      <c r="AE39" s="34">
        <v>43831</v>
      </c>
      <c r="AF39" s="75">
        <f>IF(AF$3&gt;$A39+30,0,IF(AF$4&lt;$A39,0,IF(AND(AF$3&gt;=$A39,AF$3&lt;$A40),AF$7*(32-DAY(AF$3)),IF(AND(AF$4&gt;=$A39,AF$4&lt;$A40),AF$7*DAY(AF$4),IF(AND(AF$3&lt;$A39,AF$4&gt;$A40),AF$7*31,"X")))))*AF$21/100</f>
        <v>0</v>
      </c>
      <c r="AG39" s="64">
        <f>IF(AF39=0,0,AG35)</f>
        <v>0</v>
      </c>
      <c r="AH39" s="27">
        <f>AF39-AG39</f>
        <v>0</v>
      </c>
      <c r="AI39" s="68"/>
      <c r="AJ39" s="34">
        <v>43831</v>
      </c>
      <c r="AK39" s="75">
        <f>IF(AK$3&gt;$A39+30,0,IF(AK$4&lt;$A39,0,IF(AND(AK$3&gt;=$A39,AK$3&lt;$A40),AK$7*(32-DAY(AK$3)),IF(AND(AK$4&gt;=$A39,AK$4&lt;$A40),AK$7*DAY(AK$4),IF(AND(AK$3&lt;$A39,AK$4&gt;$A40),AK$7*31,"X")))))*AK$21/100</f>
        <v>0</v>
      </c>
      <c r="AL39" s="64">
        <f>IF(AK39=0,0,AL35)</f>
        <v>0</v>
      </c>
      <c r="AM39" s="27">
        <f>AK39-AL39</f>
        <v>0</v>
      </c>
      <c r="AN39" s="68"/>
      <c r="AO39" s="34">
        <v>43831</v>
      </c>
      <c r="AP39" s="75">
        <f>IF(AP$3&gt;$A39+30,0,IF(AP$4&lt;$A39,0,IF(AND(AP$3&gt;=$A39,AP$3&lt;$A40),AP$7*(32-DAY(AP$3)),IF(AND(AP$4&gt;=$A39,AP$4&lt;$A40),AP$7*DAY(AP$4),IF(AND(AP$3&lt;$A39,AP$4&gt;$A40),AP$7*31,"X")))))*AP$21/100</f>
        <v>0</v>
      </c>
      <c r="AQ39" s="64">
        <f>IF(AP39=0,0,AQ35)</f>
        <v>0</v>
      </c>
      <c r="AR39" s="27">
        <f>AP39-AQ39</f>
        <v>0</v>
      </c>
      <c r="AS39" s="68"/>
      <c r="AT39" s="34">
        <v>43831</v>
      </c>
      <c r="AU39" s="75">
        <f>IF(AU$3&gt;$A39+30,0,IF(AU$4&lt;$A39,0,IF(AND(AU$3&gt;=$A39,AU$3&lt;$A40),AU$7*(32-DAY(AU$3)),IF(AND(AU$4&gt;=$A39,AU$4&lt;$A40),AU$7*DAY(AU$4),IF(AND(AU$3&lt;$A39,AU$4&gt;$A40),AU$7*31,"X")))))*AU$21/100</f>
        <v>0</v>
      </c>
      <c r="AV39" s="64">
        <f>IF(AU39=0,0,AV35)</f>
        <v>0</v>
      </c>
      <c r="AW39" s="27">
        <f>AU39-AV39</f>
        <v>0</v>
      </c>
      <c r="AX39" s="68"/>
      <c r="AY39" s="34">
        <v>43831</v>
      </c>
      <c r="AZ39" s="75">
        <f>IF(AZ$3&gt;$A39+30,0,IF(AZ$4&lt;$A39,0,IF(AND(AZ$3&gt;=$A39,AZ$3&lt;$A40),AZ$7*(32-DAY(AZ$3)),IF(AND(AZ$4&gt;=$A39,AZ$4&lt;$A40),AZ$7*DAY(AZ$4),IF(AND(AZ$3&lt;$A39,AZ$4&gt;$A40),AZ$7*31,"X")))))*AZ$21/100</f>
        <v>0</v>
      </c>
      <c r="BA39" s="64">
        <f>IF(AZ39=0,0,BA35)</f>
        <v>0</v>
      </c>
      <c r="BB39" s="27">
        <f>AZ39-BA39</f>
        <v>0</v>
      </c>
      <c r="BC39" s="68"/>
      <c r="BD39" s="34">
        <v>43831</v>
      </c>
      <c r="BE39" s="75">
        <f>IF(BE$3&gt;$A39+30,0,IF(BE$4&lt;$A39,0,IF(AND(BE$3&gt;=$A39,BE$3&lt;$A40),BE$7*(32-DAY(BE$3)),IF(AND(BE$4&gt;=$A39,BE$4&lt;$A40),BE$7*DAY(BE$4),IF(AND(BE$3&lt;$A39,BE$4&gt;$A40),BE$7*31,"X")))))*BE$21/100</f>
        <v>0</v>
      </c>
      <c r="BF39" s="64">
        <f>IF(BE39=0,0,BF35)</f>
        <v>0</v>
      </c>
      <c r="BG39" s="27">
        <f>BE39-BF39</f>
        <v>0</v>
      </c>
      <c r="BH39" s="68"/>
      <c r="BI39" s="34">
        <v>43831</v>
      </c>
      <c r="BJ39" s="75">
        <f>IF(BJ$3&gt;$A39+30,0,IF(BJ$4&lt;$A39,0,IF(AND(BJ$3&gt;=$A39,BJ$3&lt;$A40),BJ$7*(32-DAY(BJ$3)),IF(AND(BJ$4&gt;=$A39,BJ$4&lt;$A40),BJ$7*DAY(BJ$4),IF(AND(BJ$3&lt;$A39,BJ$4&gt;$A40),BJ$7*31,"X")))))*BJ$21/100</f>
        <v>0</v>
      </c>
      <c r="BK39" s="64">
        <f>IF(BJ39=0,0,BK35)</f>
        <v>0</v>
      </c>
      <c r="BL39" s="27">
        <f>BJ39-BK39</f>
        <v>0</v>
      </c>
      <c r="BM39" s="68"/>
      <c r="BN39" s="34">
        <v>43831</v>
      </c>
      <c r="BO39" s="75">
        <f>IF(BO$3&gt;$A39+30,0,IF(BO$4&lt;$A39,0,IF(AND(BO$3&gt;=$A39,BO$3&lt;$A40),BO$7*(32-DAY(BO$3)),IF(AND(BO$4&gt;=$A39,BO$4&lt;$A40),BO$7*DAY(BO$4),IF(AND(BO$3&lt;$A39,BO$4&gt;$A40),BO$7*31,"X")))))*BO$21/100</f>
        <v>0</v>
      </c>
      <c r="BP39" s="64">
        <f>IF(BO39=0,0,BP35)</f>
        <v>0</v>
      </c>
      <c r="BQ39" s="27">
        <f>BO39-BP39</f>
        <v>0</v>
      </c>
      <c r="BR39" s="68"/>
      <c r="BS39" s="34">
        <v>43831</v>
      </c>
      <c r="BT39" s="75">
        <f>IF(BT$3&gt;$A39+30,0,IF(BT$4&lt;$A39,0,IF(AND(BT$3&gt;=$A39,BT$3&lt;$A40),BT$7*(32-DAY(BT$3)),IF(AND(BT$4&gt;=$A39,BT$4&lt;$A40),BT$7*DAY(BT$4),IF(AND(BT$3&lt;$A39,BT$4&gt;$A40),BT$7*31,"X")))))*BT$21/100</f>
        <v>0</v>
      </c>
      <c r="BU39" s="64">
        <f>IF(BT39=0,0,BU35)</f>
        <v>0</v>
      </c>
      <c r="BV39" s="27">
        <f>BT39-BU39</f>
        <v>0</v>
      </c>
      <c r="BW39" s="68"/>
      <c r="BX39" s="34">
        <v>43831</v>
      </c>
      <c r="BY39" s="75">
        <f>IF(BY$3&gt;$A39+30,0,IF(BY$4&lt;$A39,0,IF(AND(BY$3&gt;=$A39,BY$3&lt;$A40),BY$7*(32-DAY(BY$3)),IF(AND(BY$4&gt;=$A39,BY$4&lt;$A40),BY$7*DAY(BY$4),IF(AND(BY$3&lt;$A39,BY$4&gt;$A40),BY$7*31,"X")))))*BY$21/100</f>
        <v>0</v>
      </c>
      <c r="BZ39" s="64">
        <f>IF(BY39=0,0,BZ35)</f>
        <v>0</v>
      </c>
      <c r="CA39" s="27">
        <f>BY39-BZ39</f>
        <v>0</v>
      </c>
      <c r="CB39" s="68"/>
      <c r="CC39" s="34">
        <v>43831</v>
      </c>
      <c r="CD39" s="75">
        <f>IF(CD$3&gt;$A39+30,0,IF(CD$4&lt;$A39,0,IF(AND(CD$3&gt;=$A39,CD$3&lt;$A40),CD$7*(32-DAY(CD$3)),IF(AND(CD$4&gt;=$A39,CD$4&lt;$A40),CD$7*DAY(CD$4),IF(AND(CD$3&lt;$A39,CD$4&gt;$A40),CD$7*31,"X")))))*CD$21/100</f>
        <v>0</v>
      </c>
      <c r="CE39" s="64">
        <f>IF(CD39=0,0,CE35)</f>
        <v>0</v>
      </c>
      <c r="CF39" s="27">
        <f>CD39-CE39</f>
        <v>0</v>
      </c>
      <c r="CG39" s="68"/>
      <c r="CH39" s="34">
        <v>43831</v>
      </c>
      <c r="CI39" s="75">
        <f>IF(CI$3&gt;$A39+30,0,IF(CI$4&lt;$A39,0,IF(AND(CI$3&gt;=$A39,CI$3&lt;$A40),CI$7*(32-DAY(CI$3)),IF(AND(CI$4&gt;=$A39,CI$4&lt;$A40),CI$7*DAY(CI$4),IF(AND(CI$3&lt;$A39,CI$4&gt;$A40),CI$7*31,"X")))))*CI$21/100</f>
        <v>0</v>
      </c>
      <c r="CJ39" s="64">
        <f>IF(CI39=0,0,CJ35)</f>
        <v>0</v>
      </c>
      <c r="CK39" s="27">
        <f>CI39-CJ39</f>
        <v>0</v>
      </c>
      <c r="CL39" s="68"/>
      <c r="CM39" s="34">
        <v>43831</v>
      </c>
      <c r="CN39" s="75">
        <f>IF(CN$3&gt;$A39+30,0,IF(CN$4&lt;$A39,0,IF(AND(CN$3&gt;=$A39,CN$3&lt;$A40),CN$7*(32-DAY(CN$3)),IF(AND(CN$4&gt;=$A39,CN$4&lt;$A40),CN$7*DAY(CN$4),IF(AND(CN$3&lt;$A39,CN$4&gt;$A40),CN$7*31,"X")))))*CN$21/100</f>
        <v>0</v>
      </c>
      <c r="CO39" s="64">
        <f>IF(CN39=0,0,CO35)</f>
        <v>0</v>
      </c>
      <c r="CP39" s="27">
        <f>CN39-CO39</f>
        <v>0</v>
      </c>
      <c r="CQ39" s="68"/>
      <c r="CR39" s="34">
        <v>43831</v>
      </c>
      <c r="CS39" s="75">
        <f>IF(CS$3&gt;$A39+30,0,IF(CS$4&lt;$A39,0,IF(AND(CS$3&gt;=$A39,CS$3&lt;$A40),CS$7*(32-DAY(CS$3)),IF(AND(CS$4&gt;=$A39,CS$4&lt;$A40),CS$7*DAY(CS$4),IF(AND(CS$3&lt;$A39,CS$4&gt;$A40),CS$7*31,"X")))))*CS$21/100</f>
        <v>0</v>
      </c>
      <c r="CT39" s="64">
        <f>IF(CS39=0,0,CT35)</f>
        <v>0</v>
      </c>
      <c r="CU39" s="27">
        <f>CS39-CT39</f>
        <v>0</v>
      </c>
      <c r="CV39" s="68"/>
    </row>
    <row r="40" spans="1:100" ht="12.75" hidden="1" customHeight="1" outlineLevel="1" x14ac:dyDescent="0.2">
      <c r="A40" s="34">
        <v>43862</v>
      </c>
      <c r="B40" s="75">
        <f>IF(B$3&gt;$A40+28,0,IF(B$4&lt;$A40,0,IF(AND(B$3&gt;=$A40,B$3&lt;$A41),B$7*(30-DAY(B$3)),IF(AND(B$4&gt;=$A40,B$4&lt;$A41),B$7*DAY(B$4),IF(AND(B$3&lt;$A40,B$4&gt;$A41),B$7*29,"X")))))*B$21/100</f>
        <v>0</v>
      </c>
      <c r="C40" s="64">
        <f t="shared" ref="C40:C50" si="40">IF(B40= 0,0,C39)</f>
        <v>0</v>
      </c>
      <c r="D40" s="27">
        <f t="shared" ref="D40:D50" si="41">B40-C40</f>
        <v>0</v>
      </c>
      <c r="E40" s="68"/>
      <c r="F40" s="34">
        <v>43862</v>
      </c>
      <c r="G40" s="75">
        <f>IF(G$3&gt;$A40+28,0,IF(G$4&lt;$A40,0,IF(AND(G$3&gt;=$A40,G$3&lt;$A41),G$7*(30-DAY(G$3)),IF(AND(G$4&gt;=$A40,G$4&lt;$A41),G$7*DAY(G$4),IF(AND(G$3&lt;$A40,G$4&gt;$A41),G$7*29,"X")))))*G$21/100</f>
        <v>0</v>
      </c>
      <c r="H40" s="64">
        <f t="shared" ref="H40" si="42">IF(G40= 0,0,H39)</f>
        <v>0</v>
      </c>
      <c r="I40" s="27">
        <f t="shared" ref="I40:I50" si="43">G40-H40</f>
        <v>0</v>
      </c>
      <c r="J40" s="68"/>
      <c r="K40" s="34">
        <v>43862</v>
      </c>
      <c r="L40" s="75">
        <f>IF(L$3&gt;$A40+28,0,IF(L$4&lt;$A40,0,IF(AND(L$3&gt;=$A40,L$3&lt;$A41),L$7*(30-DAY(L$3)),IF(AND(L$4&gt;=$A40,L$4&lt;$A41),L$7*DAY(L$4),IF(AND(L$3&lt;$A40,L$4&gt;$A41),L$7*29,"X")))))*L$21/100</f>
        <v>0</v>
      </c>
      <c r="M40" s="64">
        <f t="shared" ref="M40" si="44">IF(L40= 0,0,M39)</f>
        <v>0</v>
      </c>
      <c r="N40" s="27">
        <f t="shared" ref="N40:N50" si="45">L40-M40</f>
        <v>0</v>
      </c>
      <c r="O40" s="68"/>
      <c r="P40" s="34">
        <v>43862</v>
      </c>
      <c r="Q40" s="75">
        <f>IF(Q$3&gt;$A40+28,0,IF(Q$4&lt;$A40,0,IF(AND(Q$3&gt;=$A40,Q$3&lt;$A41),Q$7*(30-DAY(Q$3)),IF(AND(Q$4&gt;=$A40,Q$4&lt;$A41),Q$7*DAY(Q$4),IF(AND(Q$3&lt;$A40,Q$4&gt;$A41),Q$7*29,"X")))))*Q$21/100</f>
        <v>0</v>
      </c>
      <c r="R40" s="64">
        <f t="shared" ref="R40" si="46">IF(Q40= 0,0,R39)</f>
        <v>0</v>
      </c>
      <c r="S40" s="27">
        <f t="shared" ref="S40:S50" si="47">Q40-R40</f>
        <v>0</v>
      </c>
      <c r="T40" s="68"/>
      <c r="U40" s="34">
        <v>43862</v>
      </c>
      <c r="V40" s="75">
        <f>IF(V$3&gt;$A40+28,0,IF(V$4&lt;$A40,0,IF(AND(V$3&gt;=$A40,V$3&lt;$A41),V$7*(30-DAY(V$3)),IF(AND(V$4&gt;=$A40,V$4&lt;$A41),V$7*DAY(V$4),IF(AND(V$3&lt;$A40,V$4&gt;$A41),V$7*29,"X")))))*V$21/100</f>
        <v>0</v>
      </c>
      <c r="W40" s="64">
        <f t="shared" ref="W40" si="48">IF(V40= 0,0,W39)</f>
        <v>0</v>
      </c>
      <c r="X40" s="27">
        <f t="shared" ref="X40:X50" si="49">V40-W40</f>
        <v>0</v>
      </c>
      <c r="Y40" s="68"/>
      <c r="Z40" s="34">
        <v>43862</v>
      </c>
      <c r="AA40" s="75">
        <f>IF(AA$3&gt;$A40+28,0,IF(AA$4&lt;$A40,0,IF(AND(AA$3&gt;=$A40,AA$3&lt;$A41),AA$7*(30-DAY(AA$3)),IF(AND(AA$4&gt;=$A40,AA$4&lt;$A41),AA$7*DAY(AA$4),IF(AND(AA$3&lt;$A40,AA$4&gt;$A41),AA$7*29,"X")))))*AA$21/100</f>
        <v>0</v>
      </c>
      <c r="AB40" s="64">
        <f t="shared" ref="AB40" si="50">IF(AA40= 0,0,AB39)</f>
        <v>0</v>
      </c>
      <c r="AC40" s="27">
        <f t="shared" ref="AC40:AC50" si="51">AA40-AB40</f>
        <v>0</v>
      </c>
      <c r="AD40" s="68"/>
      <c r="AE40" s="34">
        <v>43862</v>
      </c>
      <c r="AF40" s="75">
        <f>IF(AF$3&gt;$A40+28,0,IF(AF$4&lt;$A40,0,IF(AND(AF$3&gt;=$A40,AF$3&lt;$A41),AF$7*(30-DAY(AF$3)),IF(AND(AF$4&gt;=$A40,AF$4&lt;$A41),AF$7*DAY(AF$4),IF(AND(AF$3&lt;$A40,AF$4&gt;$A41),AF$7*29,"X")))))*AF$21/100</f>
        <v>0</v>
      </c>
      <c r="AG40" s="64">
        <f t="shared" ref="AG40" si="52">IF(AF40= 0,0,AG39)</f>
        <v>0</v>
      </c>
      <c r="AH40" s="27">
        <f t="shared" ref="AH40:AH50" si="53">AF40-AG40</f>
        <v>0</v>
      </c>
      <c r="AI40" s="68"/>
      <c r="AJ40" s="34">
        <v>43862</v>
      </c>
      <c r="AK40" s="75">
        <f>IF(AK$3&gt;$A40+28,0,IF(AK$4&lt;$A40,0,IF(AND(AK$3&gt;=$A40,AK$3&lt;$A41),AK$7*(30-DAY(AK$3)),IF(AND(AK$4&gt;=$A40,AK$4&lt;$A41),AK$7*DAY(AK$4),IF(AND(AK$3&lt;$A40,AK$4&gt;$A41),AK$7*29,"X")))))*AK$21/100</f>
        <v>0</v>
      </c>
      <c r="AL40" s="64">
        <f t="shared" ref="AL40" si="54">IF(AK40= 0,0,AL39)</f>
        <v>0</v>
      </c>
      <c r="AM40" s="27">
        <f t="shared" ref="AM40:AM50" si="55">AK40-AL40</f>
        <v>0</v>
      </c>
      <c r="AN40" s="68"/>
      <c r="AO40" s="34">
        <v>43862</v>
      </c>
      <c r="AP40" s="75">
        <f>IF(AP$3&gt;$A40+28,0,IF(AP$4&lt;$A40,0,IF(AND(AP$3&gt;=$A40,AP$3&lt;$A41),AP$7*(30-DAY(AP$3)),IF(AND(AP$4&gt;=$A40,AP$4&lt;$A41),AP$7*DAY(AP$4),IF(AND(AP$3&lt;$A40,AP$4&gt;$A41),AP$7*29,"X")))))*AP$21/100</f>
        <v>0</v>
      </c>
      <c r="AQ40" s="64">
        <f t="shared" ref="AQ40" si="56">IF(AP40= 0,0,AQ39)</f>
        <v>0</v>
      </c>
      <c r="AR40" s="27">
        <f t="shared" ref="AR40:AR50" si="57">AP40-AQ40</f>
        <v>0</v>
      </c>
      <c r="AS40" s="68"/>
      <c r="AT40" s="34">
        <v>43862</v>
      </c>
      <c r="AU40" s="75">
        <f>IF(AU$3&gt;$A40+28,0,IF(AU$4&lt;$A40,0,IF(AND(AU$3&gt;=$A40,AU$3&lt;$A41),AU$7*(30-DAY(AU$3)),IF(AND(AU$4&gt;=$A40,AU$4&lt;$A41),AU$7*DAY(AU$4),IF(AND(AU$3&lt;$A40,AU$4&gt;$A41),AU$7*29,"X")))))*AU$21/100</f>
        <v>0</v>
      </c>
      <c r="AV40" s="64">
        <f t="shared" ref="AV40" si="58">IF(AU40= 0,0,AV39)</f>
        <v>0</v>
      </c>
      <c r="AW40" s="27">
        <f t="shared" ref="AW40:AW50" si="59">AU40-AV40</f>
        <v>0</v>
      </c>
      <c r="AX40" s="68"/>
      <c r="AY40" s="34">
        <v>43862</v>
      </c>
      <c r="AZ40" s="75">
        <f>IF(AZ$3&gt;$A40+28,0,IF(AZ$4&lt;$A40,0,IF(AND(AZ$3&gt;=$A40,AZ$3&lt;$A41),AZ$7*(30-DAY(AZ$3)),IF(AND(AZ$4&gt;=$A40,AZ$4&lt;$A41),AZ$7*DAY(AZ$4),IF(AND(AZ$3&lt;$A40,AZ$4&gt;$A41),AZ$7*29,"X")))))*AZ$21/100</f>
        <v>0</v>
      </c>
      <c r="BA40" s="64">
        <f t="shared" ref="BA40" si="60">IF(AZ40= 0,0,BA39)</f>
        <v>0</v>
      </c>
      <c r="BB40" s="27">
        <f t="shared" ref="BB40:BB50" si="61">AZ40-BA40</f>
        <v>0</v>
      </c>
      <c r="BC40" s="68"/>
      <c r="BD40" s="34">
        <v>43862</v>
      </c>
      <c r="BE40" s="75">
        <f>IF(BE$3&gt;$A40+28,0,IF(BE$4&lt;$A40,0,IF(AND(BE$3&gt;=$A40,BE$3&lt;$A41),BE$7*(30-DAY(BE$3)),IF(AND(BE$4&gt;=$A40,BE$4&lt;$A41),BE$7*DAY(BE$4),IF(AND(BE$3&lt;$A40,BE$4&gt;$A41),BE$7*29,"X")))))*BE$21/100</f>
        <v>0</v>
      </c>
      <c r="BF40" s="64">
        <f t="shared" ref="BF40" si="62">IF(BE40= 0,0,BF39)</f>
        <v>0</v>
      </c>
      <c r="BG40" s="27">
        <f t="shared" ref="BG40:BG50" si="63">BE40-BF40</f>
        <v>0</v>
      </c>
      <c r="BH40" s="68"/>
      <c r="BI40" s="34">
        <v>43862</v>
      </c>
      <c r="BJ40" s="75">
        <f>IF(BJ$3&gt;$A40+28,0,IF(BJ$4&lt;$A40,0,IF(AND(BJ$3&gt;=$A40,BJ$3&lt;$A41),BJ$7*(30-DAY(BJ$3)),IF(AND(BJ$4&gt;=$A40,BJ$4&lt;$A41),BJ$7*DAY(BJ$4),IF(AND(BJ$3&lt;$A40,BJ$4&gt;$A41),BJ$7*29,"X")))))*BJ$21/100</f>
        <v>0</v>
      </c>
      <c r="BK40" s="64">
        <f t="shared" ref="BK40" si="64">IF(BJ40= 0,0,BK39)</f>
        <v>0</v>
      </c>
      <c r="BL40" s="27">
        <f t="shared" ref="BL40:BL50" si="65">BJ40-BK40</f>
        <v>0</v>
      </c>
      <c r="BM40" s="68"/>
      <c r="BN40" s="34">
        <v>43862</v>
      </c>
      <c r="BO40" s="75">
        <f>IF(BO$3&gt;$A40+28,0,IF(BO$4&lt;$A40,0,IF(AND(BO$3&gt;=$A40,BO$3&lt;$A41),BO$7*(30-DAY(BO$3)),IF(AND(BO$4&gt;=$A40,BO$4&lt;$A41),BO$7*DAY(BO$4),IF(AND(BO$3&lt;$A40,BO$4&gt;$A41),BO$7*29,"X")))))*BO$21/100</f>
        <v>0</v>
      </c>
      <c r="BP40" s="64">
        <f t="shared" ref="BP40" si="66">IF(BO40= 0,0,BP39)</f>
        <v>0</v>
      </c>
      <c r="BQ40" s="27">
        <f t="shared" ref="BQ40:BQ50" si="67">BO40-BP40</f>
        <v>0</v>
      </c>
      <c r="BR40" s="68"/>
      <c r="BS40" s="34">
        <v>43862</v>
      </c>
      <c r="BT40" s="75">
        <f>IF(BT$3&gt;$A40+28,0,IF(BT$4&lt;$A40,0,IF(AND(BT$3&gt;=$A40,BT$3&lt;$A41),BT$7*(30-DAY(BT$3)),IF(AND(BT$4&gt;=$A40,BT$4&lt;$A41),BT$7*DAY(BT$4),IF(AND(BT$3&lt;$A40,BT$4&gt;$A41),BT$7*29,"X")))))*BT$21/100</f>
        <v>0</v>
      </c>
      <c r="BU40" s="64">
        <f t="shared" ref="BU40" si="68">IF(BT40= 0,0,BU39)</f>
        <v>0</v>
      </c>
      <c r="BV40" s="27">
        <f t="shared" ref="BV40:BV50" si="69">BT40-BU40</f>
        <v>0</v>
      </c>
      <c r="BW40" s="68"/>
      <c r="BX40" s="34">
        <v>43862</v>
      </c>
      <c r="BY40" s="75">
        <f>IF(BY$3&gt;$A40+28,0,IF(BY$4&lt;$A40,0,IF(AND(BY$3&gt;=$A40,BY$3&lt;$A41),BY$7*(30-DAY(BY$3)),IF(AND(BY$4&gt;=$A40,BY$4&lt;$A41),BY$7*DAY(BY$4),IF(AND(BY$3&lt;$A40,BY$4&gt;$A41),BY$7*29,"X")))))*BY$21/100</f>
        <v>0</v>
      </c>
      <c r="BZ40" s="64">
        <f t="shared" ref="BZ40" si="70">IF(BY40= 0,0,BZ39)</f>
        <v>0</v>
      </c>
      <c r="CA40" s="27">
        <f t="shared" ref="CA40:CA50" si="71">BY40-BZ40</f>
        <v>0</v>
      </c>
      <c r="CB40" s="68"/>
      <c r="CC40" s="34">
        <v>43862</v>
      </c>
      <c r="CD40" s="75">
        <f>IF(CD$3&gt;$A40+28,0,IF(CD$4&lt;$A40,0,IF(AND(CD$3&gt;=$A40,CD$3&lt;$A41),CD$7*(30-DAY(CD$3)),IF(AND(CD$4&gt;=$A40,CD$4&lt;$A41),CD$7*DAY(CD$4),IF(AND(CD$3&lt;$A40,CD$4&gt;$A41),CD$7*29,"X")))))*CD$21/100</f>
        <v>0</v>
      </c>
      <c r="CE40" s="64">
        <f t="shared" ref="CE40" si="72">IF(CD40= 0,0,CE39)</f>
        <v>0</v>
      </c>
      <c r="CF40" s="27">
        <f t="shared" ref="CF40:CF50" si="73">CD40-CE40</f>
        <v>0</v>
      </c>
      <c r="CG40" s="68"/>
      <c r="CH40" s="34">
        <v>43862</v>
      </c>
      <c r="CI40" s="75">
        <f>IF(CI$3&gt;$A40+28,0,IF(CI$4&lt;$A40,0,IF(AND(CI$3&gt;=$A40,CI$3&lt;$A41),CI$7*(30-DAY(CI$3)),IF(AND(CI$4&gt;=$A40,CI$4&lt;$A41),CI$7*DAY(CI$4),IF(AND(CI$3&lt;$A40,CI$4&gt;$A41),CI$7*29,"X")))))*CI$21/100</f>
        <v>0</v>
      </c>
      <c r="CJ40" s="64">
        <f t="shared" ref="CJ40" si="74">IF(CI40= 0,0,CJ39)</f>
        <v>0</v>
      </c>
      <c r="CK40" s="27">
        <f t="shared" ref="CK40:CK50" si="75">CI40-CJ40</f>
        <v>0</v>
      </c>
      <c r="CL40" s="68"/>
      <c r="CM40" s="34">
        <v>43862</v>
      </c>
      <c r="CN40" s="75">
        <f>IF(CN$3&gt;$A40+28,0,IF(CN$4&lt;$A40,0,IF(AND(CN$3&gt;=$A40,CN$3&lt;$A41),CN$7*(30-DAY(CN$3)),IF(AND(CN$4&gt;=$A40,CN$4&lt;$A41),CN$7*DAY(CN$4),IF(AND(CN$3&lt;$A40,CN$4&gt;$A41),CN$7*29,"X")))))*CN$21/100</f>
        <v>0</v>
      </c>
      <c r="CO40" s="64">
        <f t="shared" ref="CO40" si="76">IF(CN40= 0,0,CO39)</f>
        <v>0</v>
      </c>
      <c r="CP40" s="27">
        <f t="shared" ref="CP40:CP50" si="77">CN40-CO40</f>
        <v>0</v>
      </c>
      <c r="CQ40" s="68"/>
      <c r="CR40" s="34">
        <v>43862</v>
      </c>
      <c r="CS40" s="75">
        <f>IF(CS$3&gt;$A40+28,0,IF(CS$4&lt;$A40,0,IF(AND(CS$3&gt;=$A40,CS$3&lt;$A41),CS$7*(30-DAY(CS$3)),IF(AND(CS$4&gt;=$A40,CS$4&lt;$A41),CS$7*DAY(CS$4),IF(AND(CS$3&lt;$A40,CS$4&gt;$A41),CS$7*29,"X")))))*CS$21/100</f>
        <v>0</v>
      </c>
      <c r="CT40" s="64">
        <f t="shared" ref="CT40" si="78">IF(CS40= 0,0,CT39)</f>
        <v>0</v>
      </c>
      <c r="CU40" s="27">
        <f t="shared" ref="CU40:CU50" si="79">CS40-CT40</f>
        <v>0</v>
      </c>
      <c r="CV40" s="68"/>
    </row>
    <row r="41" spans="1:100" ht="12.75" hidden="1" customHeight="1" outlineLevel="1" x14ac:dyDescent="0.2">
      <c r="A41" s="34">
        <v>43891</v>
      </c>
      <c r="B41" s="75">
        <f>IF(B$3&gt;$A41+30,0,IF(B$4&lt;$A41,0,IF(AND(B$3&gt;=$A41,B$3&lt;$A42),B$7*(32-DAY(B$3)),IF(AND(B$4&gt;=$A41,B$4&lt;$A42),B$7*DAY(B$4),IF(AND(B$3&lt;$A41,B$4&gt;$A42),B$7*31,"X")))))*B$21/100</f>
        <v>0</v>
      </c>
      <c r="C41" s="64">
        <f>IF(B41= 0,0,C40)</f>
        <v>0</v>
      </c>
      <c r="D41" s="27">
        <f t="shared" si="41"/>
        <v>0</v>
      </c>
      <c r="E41" s="68"/>
      <c r="F41" s="34">
        <v>43891</v>
      </c>
      <c r="G41" s="75">
        <f>IF(G$3&gt;$A41+30,0,IF(G$4&lt;$A41,0,IF(AND(G$3&gt;=$A41,G$3&lt;$A42),G$7*(32-DAY(G$3)),IF(AND(G$4&gt;=$A41,G$4&lt;$A42),G$7*DAY(G$4),IF(AND(G$3&lt;$A41,G$4&gt;$A42),G$7*31,"X")))))*G$21/100</f>
        <v>0</v>
      </c>
      <c r="H41" s="64">
        <f>IF(G41= 0,0,H40)</f>
        <v>0</v>
      </c>
      <c r="I41" s="27">
        <f t="shared" si="43"/>
        <v>0</v>
      </c>
      <c r="J41" s="68"/>
      <c r="K41" s="34">
        <v>43891</v>
      </c>
      <c r="L41" s="75">
        <f>IF(L$3&gt;$A41+30,0,IF(L$4&lt;$A41,0,IF(AND(L$3&gt;=$A41,L$3&lt;$A42),L$7*(32-DAY(L$3)),IF(AND(L$4&gt;=$A41,L$4&lt;$A42),L$7*DAY(L$4),IF(AND(L$3&lt;$A41,L$4&gt;$A42),L$7*31,"X")))))*L$21/100</f>
        <v>0</v>
      </c>
      <c r="M41" s="64">
        <f>IF(L41= 0,0,M40)</f>
        <v>0</v>
      </c>
      <c r="N41" s="27">
        <f t="shared" si="45"/>
        <v>0</v>
      </c>
      <c r="O41" s="68"/>
      <c r="P41" s="34">
        <v>43891</v>
      </c>
      <c r="Q41" s="75">
        <f>IF(Q$3&gt;$A41+30,0,IF(Q$4&lt;$A41,0,IF(AND(Q$3&gt;=$A41,Q$3&lt;$A42),Q$7*(32-DAY(Q$3)),IF(AND(Q$4&gt;=$A41,Q$4&lt;$A42),Q$7*DAY(Q$4),IF(AND(Q$3&lt;$A41,Q$4&gt;$A42),Q$7*31,"X")))))*Q$21/100</f>
        <v>0</v>
      </c>
      <c r="R41" s="64">
        <f>IF(Q41= 0,0,R40)</f>
        <v>0</v>
      </c>
      <c r="S41" s="27">
        <f t="shared" si="47"/>
        <v>0</v>
      </c>
      <c r="T41" s="68"/>
      <c r="U41" s="34">
        <v>43891</v>
      </c>
      <c r="V41" s="75">
        <f>IF(V$3&gt;$A41+30,0,IF(V$4&lt;$A41,0,IF(AND(V$3&gt;=$A41,V$3&lt;$A42),V$7*(32-DAY(V$3)),IF(AND(V$4&gt;=$A41,V$4&lt;$A42),V$7*DAY(V$4),IF(AND(V$3&lt;$A41,V$4&gt;$A42),V$7*31,"X")))))*V$21/100</f>
        <v>0</v>
      </c>
      <c r="W41" s="64">
        <f>IF(V41= 0,0,W40)</f>
        <v>0</v>
      </c>
      <c r="X41" s="27">
        <f t="shared" si="49"/>
        <v>0</v>
      </c>
      <c r="Y41" s="68"/>
      <c r="Z41" s="34">
        <v>43891</v>
      </c>
      <c r="AA41" s="75">
        <f>IF(AA$3&gt;$A41+30,0,IF(AA$4&lt;$A41,0,IF(AND(AA$3&gt;=$A41,AA$3&lt;$A42),AA$7*(32-DAY(AA$3)),IF(AND(AA$4&gt;=$A41,AA$4&lt;$A42),AA$7*DAY(AA$4),IF(AND(AA$3&lt;$A41,AA$4&gt;$A42),AA$7*31,"X")))))*AA$21/100</f>
        <v>0</v>
      </c>
      <c r="AB41" s="64">
        <f>IF(AA41= 0,0,AB40)</f>
        <v>0</v>
      </c>
      <c r="AC41" s="27">
        <f t="shared" si="51"/>
        <v>0</v>
      </c>
      <c r="AD41" s="68"/>
      <c r="AE41" s="34">
        <v>43891</v>
      </c>
      <c r="AF41" s="75">
        <f>IF(AF$3&gt;$A41+30,0,IF(AF$4&lt;$A41,0,IF(AND(AF$3&gt;=$A41,AF$3&lt;$A42),AF$7*(32-DAY(AF$3)),IF(AND(AF$4&gt;=$A41,AF$4&lt;$A42),AF$7*DAY(AF$4),IF(AND(AF$3&lt;$A41,AF$4&gt;$A42),AF$7*31,"X")))))*AF$21/100</f>
        <v>0</v>
      </c>
      <c r="AG41" s="64">
        <f>IF(AF41= 0,0,AG40)</f>
        <v>0</v>
      </c>
      <c r="AH41" s="27">
        <f t="shared" si="53"/>
        <v>0</v>
      </c>
      <c r="AI41" s="68"/>
      <c r="AJ41" s="34">
        <v>43891</v>
      </c>
      <c r="AK41" s="75">
        <f>IF(AK$3&gt;$A41+30,0,IF(AK$4&lt;$A41,0,IF(AND(AK$3&gt;=$A41,AK$3&lt;$A42),AK$7*(32-DAY(AK$3)),IF(AND(AK$4&gt;=$A41,AK$4&lt;$A42),AK$7*DAY(AK$4),IF(AND(AK$3&lt;$A41,AK$4&gt;$A42),AK$7*31,"X")))))*AK$21/100</f>
        <v>0</v>
      </c>
      <c r="AL41" s="64">
        <f>IF(AK41= 0,0,AL40)</f>
        <v>0</v>
      </c>
      <c r="AM41" s="27">
        <f t="shared" si="55"/>
        <v>0</v>
      </c>
      <c r="AN41" s="68"/>
      <c r="AO41" s="34">
        <v>43891</v>
      </c>
      <c r="AP41" s="75">
        <f>IF(AP$3&gt;$A41+30,0,IF(AP$4&lt;$A41,0,IF(AND(AP$3&gt;=$A41,AP$3&lt;$A42),AP$7*(32-DAY(AP$3)),IF(AND(AP$4&gt;=$A41,AP$4&lt;$A42),AP$7*DAY(AP$4),IF(AND(AP$3&lt;$A41,AP$4&gt;$A42),AP$7*31,"X")))))*AP$21/100</f>
        <v>0</v>
      </c>
      <c r="AQ41" s="64">
        <f>IF(AP41= 0,0,AQ40)</f>
        <v>0</v>
      </c>
      <c r="AR41" s="27">
        <f t="shared" si="57"/>
        <v>0</v>
      </c>
      <c r="AS41" s="68"/>
      <c r="AT41" s="34">
        <v>43891</v>
      </c>
      <c r="AU41" s="75">
        <f>IF(AU$3&gt;$A41+30,0,IF(AU$4&lt;$A41,0,IF(AND(AU$3&gt;=$A41,AU$3&lt;$A42),AU$7*(32-DAY(AU$3)),IF(AND(AU$4&gt;=$A41,AU$4&lt;$A42),AU$7*DAY(AU$4),IF(AND(AU$3&lt;$A41,AU$4&gt;$A42),AU$7*31,"X")))))*AU$21/100</f>
        <v>0</v>
      </c>
      <c r="AV41" s="64">
        <f>IF(AU41= 0,0,AV40)</f>
        <v>0</v>
      </c>
      <c r="AW41" s="27">
        <f t="shared" si="59"/>
        <v>0</v>
      </c>
      <c r="AX41" s="68"/>
      <c r="AY41" s="34">
        <v>43891</v>
      </c>
      <c r="AZ41" s="75">
        <f>IF(AZ$3&gt;$A41+30,0,IF(AZ$4&lt;$A41,0,IF(AND(AZ$3&gt;=$A41,AZ$3&lt;$A42),AZ$7*(32-DAY(AZ$3)),IF(AND(AZ$4&gt;=$A41,AZ$4&lt;$A42),AZ$7*DAY(AZ$4),IF(AND(AZ$3&lt;$A41,AZ$4&gt;$A42),AZ$7*31,"X")))))*AZ$21/100</f>
        <v>0</v>
      </c>
      <c r="BA41" s="64">
        <f>IF(AZ41= 0,0,BA40)</f>
        <v>0</v>
      </c>
      <c r="BB41" s="27">
        <f t="shared" si="61"/>
        <v>0</v>
      </c>
      <c r="BC41" s="68"/>
      <c r="BD41" s="34">
        <v>43891</v>
      </c>
      <c r="BE41" s="75">
        <f>IF(BE$3&gt;$A41+30,0,IF(BE$4&lt;$A41,0,IF(AND(BE$3&gt;=$A41,BE$3&lt;$A42),BE$7*(32-DAY(BE$3)),IF(AND(BE$4&gt;=$A41,BE$4&lt;$A42),BE$7*DAY(BE$4),IF(AND(BE$3&lt;$A41,BE$4&gt;$A42),BE$7*31,"X")))))*BE$21/100</f>
        <v>0</v>
      </c>
      <c r="BF41" s="64">
        <f>IF(BE41= 0,0,BF40)</f>
        <v>0</v>
      </c>
      <c r="BG41" s="27">
        <f t="shared" si="63"/>
        <v>0</v>
      </c>
      <c r="BH41" s="68"/>
      <c r="BI41" s="34">
        <v>43891</v>
      </c>
      <c r="BJ41" s="75">
        <f>IF(BJ$3&gt;$A41+30,0,IF(BJ$4&lt;$A41,0,IF(AND(BJ$3&gt;=$A41,BJ$3&lt;$A42),BJ$7*(32-DAY(BJ$3)),IF(AND(BJ$4&gt;=$A41,BJ$4&lt;$A42),BJ$7*DAY(BJ$4),IF(AND(BJ$3&lt;$A41,BJ$4&gt;$A42),BJ$7*31,"X")))))*BJ$21/100</f>
        <v>0</v>
      </c>
      <c r="BK41" s="64">
        <f>IF(BJ41= 0,0,BK40)</f>
        <v>0</v>
      </c>
      <c r="BL41" s="27">
        <f t="shared" si="65"/>
        <v>0</v>
      </c>
      <c r="BM41" s="68"/>
      <c r="BN41" s="34">
        <v>43891</v>
      </c>
      <c r="BO41" s="75">
        <f>IF(BO$3&gt;$A41+30,0,IF(BO$4&lt;$A41,0,IF(AND(BO$3&gt;=$A41,BO$3&lt;$A42),BO$7*(32-DAY(BO$3)),IF(AND(BO$4&gt;=$A41,BO$4&lt;$A42),BO$7*DAY(BO$4),IF(AND(BO$3&lt;$A41,BO$4&gt;$A42),BO$7*31,"X")))))*BO$21/100</f>
        <v>0</v>
      </c>
      <c r="BP41" s="64">
        <f>IF(BO41= 0,0,BP40)</f>
        <v>0</v>
      </c>
      <c r="BQ41" s="27">
        <f t="shared" si="67"/>
        <v>0</v>
      </c>
      <c r="BR41" s="68"/>
      <c r="BS41" s="34">
        <v>43891</v>
      </c>
      <c r="BT41" s="75">
        <f>IF(BT$3&gt;$A41+30,0,IF(BT$4&lt;$A41,0,IF(AND(BT$3&gt;=$A41,BT$3&lt;$A42),BT$7*(32-DAY(BT$3)),IF(AND(BT$4&gt;=$A41,BT$4&lt;$A42),BT$7*DAY(BT$4),IF(AND(BT$3&lt;$A41,BT$4&gt;$A42),BT$7*31,"X")))))*BT$21/100</f>
        <v>0</v>
      </c>
      <c r="BU41" s="64">
        <f>IF(BT41= 0,0,BU40)</f>
        <v>0</v>
      </c>
      <c r="BV41" s="27">
        <f t="shared" si="69"/>
        <v>0</v>
      </c>
      <c r="BW41" s="68"/>
      <c r="BX41" s="34">
        <v>43891</v>
      </c>
      <c r="BY41" s="75">
        <f>IF(BY$3&gt;$A41+30,0,IF(BY$4&lt;$A41,0,IF(AND(BY$3&gt;=$A41,BY$3&lt;$A42),BY$7*(32-DAY(BY$3)),IF(AND(BY$4&gt;=$A41,BY$4&lt;$A42),BY$7*DAY(BY$4),IF(AND(BY$3&lt;$A41,BY$4&gt;$A42),BY$7*31,"X")))))*BY$21/100</f>
        <v>0</v>
      </c>
      <c r="BZ41" s="64">
        <f>IF(BY41= 0,0,BZ40)</f>
        <v>0</v>
      </c>
      <c r="CA41" s="27">
        <f t="shared" si="71"/>
        <v>0</v>
      </c>
      <c r="CB41" s="68"/>
      <c r="CC41" s="34">
        <v>43891</v>
      </c>
      <c r="CD41" s="75">
        <f>IF(CD$3&gt;$A41+30,0,IF(CD$4&lt;$A41,0,IF(AND(CD$3&gt;=$A41,CD$3&lt;$A42),CD$7*(32-DAY(CD$3)),IF(AND(CD$4&gt;=$A41,CD$4&lt;$A42),CD$7*DAY(CD$4),IF(AND(CD$3&lt;$A41,CD$4&gt;$A42),CD$7*31,"X")))))*CD$21/100</f>
        <v>0</v>
      </c>
      <c r="CE41" s="64">
        <f>IF(CD41= 0,0,CE40)</f>
        <v>0</v>
      </c>
      <c r="CF41" s="27">
        <f t="shared" si="73"/>
        <v>0</v>
      </c>
      <c r="CG41" s="68"/>
      <c r="CH41" s="34">
        <v>43891</v>
      </c>
      <c r="CI41" s="75">
        <f>IF(CI$3&gt;$A41+30,0,IF(CI$4&lt;$A41,0,IF(AND(CI$3&gt;=$A41,CI$3&lt;$A42),CI$7*(32-DAY(CI$3)),IF(AND(CI$4&gt;=$A41,CI$4&lt;$A42),CI$7*DAY(CI$4),IF(AND(CI$3&lt;$A41,CI$4&gt;$A42),CI$7*31,"X")))))*CI$21/100</f>
        <v>0</v>
      </c>
      <c r="CJ41" s="64">
        <f>IF(CI41= 0,0,CJ40)</f>
        <v>0</v>
      </c>
      <c r="CK41" s="27">
        <f t="shared" si="75"/>
        <v>0</v>
      </c>
      <c r="CL41" s="68"/>
      <c r="CM41" s="34">
        <v>43891</v>
      </c>
      <c r="CN41" s="75">
        <f>IF(CN$3&gt;$A41+30,0,IF(CN$4&lt;$A41,0,IF(AND(CN$3&gt;=$A41,CN$3&lt;$A42),CN$7*(32-DAY(CN$3)),IF(AND(CN$4&gt;=$A41,CN$4&lt;$A42),CN$7*DAY(CN$4),IF(AND(CN$3&lt;$A41,CN$4&gt;$A42),CN$7*31,"X")))))*CN$21/100</f>
        <v>0</v>
      </c>
      <c r="CO41" s="64">
        <f>IF(CN41= 0,0,CO40)</f>
        <v>0</v>
      </c>
      <c r="CP41" s="27">
        <f t="shared" si="77"/>
        <v>0</v>
      </c>
      <c r="CQ41" s="68"/>
      <c r="CR41" s="34">
        <v>43891</v>
      </c>
      <c r="CS41" s="75">
        <f>IF(CS$3&gt;$A41+30,0,IF(CS$4&lt;$A41,0,IF(AND(CS$3&gt;=$A41,CS$3&lt;$A42),CS$7*(32-DAY(CS$3)),IF(AND(CS$4&gt;=$A41,CS$4&lt;$A42),CS$7*DAY(CS$4),IF(AND(CS$3&lt;$A41,CS$4&gt;$A42),CS$7*31,"X")))))*CS$21/100</f>
        <v>0</v>
      </c>
      <c r="CT41" s="64">
        <f>IF(CS41= 0,0,CT40)</f>
        <v>0</v>
      </c>
      <c r="CU41" s="27">
        <f t="shared" si="79"/>
        <v>0</v>
      </c>
      <c r="CV41" s="68"/>
    </row>
    <row r="42" spans="1:100" ht="12.75" hidden="1" customHeight="1" outlineLevel="1" x14ac:dyDescent="0.2">
      <c r="A42" s="34">
        <v>43922</v>
      </c>
      <c r="B42" s="75">
        <f>IF(B$3&gt;$A42+29,0,IF(B$4&lt;$A42,0,IF(AND(B$3&gt;=$A42,B$3&lt;$A43),B$7*(31-DAY(B$3)),IF(AND(B$4&gt;=$A42,B$4&lt;$A43),B$7*DAY(B$4),IF(AND(B$3&lt;$A42,B$4&gt;$A43),B$7*30,"X")))))*B$21/100</f>
        <v>0</v>
      </c>
      <c r="C42" s="64">
        <f t="shared" si="40"/>
        <v>0</v>
      </c>
      <c r="D42" s="27">
        <f t="shared" si="41"/>
        <v>0</v>
      </c>
      <c r="E42" s="68"/>
      <c r="F42" s="34">
        <v>43922</v>
      </c>
      <c r="G42" s="75">
        <f>IF(G$3&gt;$A42+29,0,IF(G$4&lt;$A42,0,IF(AND(G$3&gt;=$A42,G$3&lt;$A43),G$7*(31-DAY(G$3)),IF(AND(G$4&gt;=$A42,G$4&lt;$A43),G$7*DAY(G$4),IF(AND(G$3&lt;$A42,G$4&gt;$A43),G$7*30,"X")))))*G$21/100</f>
        <v>0</v>
      </c>
      <c r="H42" s="64">
        <f t="shared" ref="H42:H50" si="80">IF(G42= 0,0,H41)</f>
        <v>0</v>
      </c>
      <c r="I42" s="27">
        <f t="shared" si="43"/>
        <v>0</v>
      </c>
      <c r="J42" s="68"/>
      <c r="K42" s="34">
        <v>43922</v>
      </c>
      <c r="L42" s="75">
        <f>IF(L$3&gt;$A42+29,0,IF(L$4&lt;$A42,0,IF(AND(L$3&gt;=$A42,L$3&lt;$A43),L$7*(31-DAY(L$3)),IF(AND(L$4&gt;=$A42,L$4&lt;$A43),L$7*DAY(L$4),IF(AND(L$3&lt;$A42,L$4&gt;$A43),L$7*30,"X")))))*L$21/100</f>
        <v>0</v>
      </c>
      <c r="M42" s="64">
        <f t="shared" ref="M42:M50" si="81">IF(L42= 0,0,M41)</f>
        <v>0</v>
      </c>
      <c r="N42" s="27">
        <f t="shared" si="45"/>
        <v>0</v>
      </c>
      <c r="O42" s="68"/>
      <c r="P42" s="34">
        <v>43922</v>
      </c>
      <c r="Q42" s="75">
        <f>IF(Q$3&gt;$A42+29,0,IF(Q$4&lt;$A42,0,IF(AND(Q$3&gt;=$A42,Q$3&lt;$A43),Q$7*(31-DAY(Q$3)),IF(AND(Q$4&gt;=$A42,Q$4&lt;$A43),Q$7*DAY(Q$4),IF(AND(Q$3&lt;$A42,Q$4&gt;$A43),Q$7*30,"X")))))*Q$21/100</f>
        <v>0</v>
      </c>
      <c r="R42" s="64">
        <f t="shared" ref="R42:R50" si="82">IF(Q42= 0,0,R41)</f>
        <v>0</v>
      </c>
      <c r="S42" s="27">
        <f t="shared" si="47"/>
        <v>0</v>
      </c>
      <c r="T42" s="68"/>
      <c r="U42" s="34">
        <v>43922</v>
      </c>
      <c r="V42" s="75">
        <f>IF(V$3&gt;$A42+29,0,IF(V$4&lt;$A42,0,IF(AND(V$3&gt;=$A42,V$3&lt;$A43),V$7*(31-DAY(V$3)),IF(AND(V$4&gt;=$A42,V$4&lt;$A43),V$7*DAY(V$4),IF(AND(V$3&lt;$A42,V$4&gt;$A43),V$7*30,"X")))))*V$21/100</f>
        <v>0</v>
      </c>
      <c r="W42" s="64">
        <f t="shared" ref="W42:W50" si="83">IF(V42= 0,0,W41)</f>
        <v>0</v>
      </c>
      <c r="X42" s="27">
        <f t="shared" si="49"/>
        <v>0</v>
      </c>
      <c r="Y42" s="68"/>
      <c r="Z42" s="34">
        <v>43922</v>
      </c>
      <c r="AA42" s="75">
        <f>IF(AA$3&gt;$A42+29,0,IF(AA$4&lt;$A42,0,IF(AND(AA$3&gt;=$A42,AA$3&lt;$A43),AA$7*(31-DAY(AA$3)),IF(AND(AA$4&gt;=$A42,AA$4&lt;$A43),AA$7*DAY(AA$4),IF(AND(AA$3&lt;$A42,AA$4&gt;$A43),AA$7*30,"X")))))*AA$21/100</f>
        <v>0</v>
      </c>
      <c r="AB42" s="64">
        <f t="shared" ref="AB42:AB50" si="84">IF(AA42= 0,0,AB41)</f>
        <v>0</v>
      </c>
      <c r="AC42" s="27">
        <f t="shared" si="51"/>
        <v>0</v>
      </c>
      <c r="AD42" s="68"/>
      <c r="AE42" s="34">
        <v>43922</v>
      </c>
      <c r="AF42" s="75">
        <f>IF(AF$3&gt;$A42+29,0,IF(AF$4&lt;$A42,0,IF(AND(AF$3&gt;=$A42,AF$3&lt;$A43),AF$7*(31-DAY(AF$3)),IF(AND(AF$4&gt;=$A42,AF$4&lt;$A43),AF$7*DAY(AF$4),IF(AND(AF$3&lt;$A42,AF$4&gt;$A43),AF$7*30,"X")))))*AF$21/100</f>
        <v>0</v>
      </c>
      <c r="AG42" s="64">
        <f t="shared" ref="AG42:AG50" si="85">IF(AF42= 0,0,AG41)</f>
        <v>0</v>
      </c>
      <c r="AH42" s="27">
        <f t="shared" si="53"/>
        <v>0</v>
      </c>
      <c r="AI42" s="68"/>
      <c r="AJ42" s="34">
        <v>43922</v>
      </c>
      <c r="AK42" s="75">
        <f>IF(AK$3&gt;$A42+29,0,IF(AK$4&lt;$A42,0,IF(AND(AK$3&gt;=$A42,AK$3&lt;$A43),AK$7*(31-DAY(AK$3)),IF(AND(AK$4&gt;=$A42,AK$4&lt;$A43),AK$7*DAY(AK$4),IF(AND(AK$3&lt;$A42,AK$4&gt;$A43),AK$7*30,"X")))))*AK$21/100</f>
        <v>0</v>
      </c>
      <c r="AL42" s="64">
        <f t="shared" ref="AL42:AL50" si="86">IF(AK42= 0,0,AL41)</f>
        <v>0</v>
      </c>
      <c r="AM42" s="27">
        <f t="shared" si="55"/>
        <v>0</v>
      </c>
      <c r="AN42" s="68"/>
      <c r="AO42" s="34">
        <v>43922</v>
      </c>
      <c r="AP42" s="75">
        <f>IF(AP$3&gt;$A42+29,0,IF(AP$4&lt;$A42,0,IF(AND(AP$3&gt;=$A42,AP$3&lt;$A43),AP$7*(31-DAY(AP$3)),IF(AND(AP$4&gt;=$A42,AP$4&lt;$A43),AP$7*DAY(AP$4),IF(AND(AP$3&lt;$A42,AP$4&gt;$A43),AP$7*30,"X")))))*AP$21/100</f>
        <v>0</v>
      </c>
      <c r="AQ42" s="64">
        <f t="shared" ref="AQ42:AQ50" si="87">IF(AP42= 0,0,AQ41)</f>
        <v>0</v>
      </c>
      <c r="AR42" s="27">
        <f t="shared" si="57"/>
        <v>0</v>
      </c>
      <c r="AS42" s="68"/>
      <c r="AT42" s="34">
        <v>43922</v>
      </c>
      <c r="AU42" s="75">
        <f>IF(AU$3&gt;$A42+29,0,IF(AU$4&lt;$A42,0,IF(AND(AU$3&gt;=$A42,AU$3&lt;$A43),AU$7*(31-DAY(AU$3)),IF(AND(AU$4&gt;=$A42,AU$4&lt;$A43),AU$7*DAY(AU$4),IF(AND(AU$3&lt;$A42,AU$4&gt;$A43),AU$7*30,"X")))))*AU$21/100</f>
        <v>0</v>
      </c>
      <c r="AV42" s="64">
        <f t="shared" ref="AV42:AV50" si="88">IF(AU42= 0,0,AV41)</f>
        <v>0</v>
      </c>
      <c r="AW42" s="27">
        <f t="shared" si="59"/>
        <v>0</v>
      </c>
      <c r="AX42" s="68"/>
      <c r="AY42" s="34">
        <v>43922</v>
      </c>
      <c r="AZ42" s="75">
        <f>IF(AZ$3&gt;$A42+29,0,IF(AZ$4&lt;$A42,0,IF(AND(AZ$3&gt;=$A42,AZ$3&lt;$A43),AZ$7*(31-DAY(AZ$3)),IF(AND(AZ$4&gt;=$A42,AZ$4&lt;$A43),AZ$7*DAY(AZ$4),IF(AND(AZ$3&lt;$A42,AZ$4&gt;$A43),AZ$7*30,"X")))))*AZ$21/100</f>
        <v>0</v>
      </c>
      <c r="BA42" s="64">
        <f t="shared" ref="BA42:BA50" si="89">IF(AZ42= 0,0,BA41)</f>
        <v>0</v>
      </c>
      <c r="BB42" s="27">
        <f t="shared" si="61"/>
        <v>0</v>
      </c>
      <c r="BC42" s="68"/>
      <c r="BD42" s="34">
        <v>43922</v>
      </c>
      <c r="BE42" s="75">
        <f>IF(BE$3&gt;$A42+29,0,IF(BE$4&lt;$A42,0,IF(AND(BE$3&gt;=$A42,BE$3&lt;$A43),BE$7*(31-DAY(BE$3)),IF(AND(BE$4&gt;=$A42,BE$4&lt;$A43),BE$7*DAY(BE$4),IF(AND(BE$3&lt;$A42,BE$4&gt;$A43),BE$7*30,"X")))))*BE$21/100</f>
        <v>0</v>
      </c>
      <c r="BF42" s="64">
        <f t="shared" ref="BF42:BF50" si="90">IF(BE42= 0,0,BF41)</f>
        <v>0</v>
      </c>
      <c r="BG42" s="27">
        <f t="shared" si="63"/>
        <v>0</v>
      </c>
      <c r="BH42" s="68"/>
      <c r="BI42" s="34">
        <v>43922</v>
      </c>
      <c r="BJ42" s="75">
        <f>IF(BJ$3&gt;$A42+29,0,IF(BJ$4&lt;$A42,0,IF(AND(BJ$3&gt;=$A42,BJ$3&lt;$A43),BJ$7*(31-DAY(BJ$3)),IF(AND(BJ$4&gt;=$A42,BJ$4&lt;$A43),BJ$7*DAY(BJ$4),IF(AND(BJ$3&lt;$A42,BJ$4&gt;$A43),BJ$7*30,"X")))))*BJ$21/100</f>
        <v>0</v>
      </c>
      <c r="BK42" s="64">
        <f t="shared" ref="BK42:BK50" si="91">IF(BJ42= 0,0,BK41)</f>
        <v>0</v>
      </c>
      <c r="BL42" s="27">
        <f t="shared" si="65"/>
        <v>0</v>
      </c>
      <c r="BM42" s="68"/>
      <c r="BN42" s="34">
        <v>43922</v>
      </c>
      <c r="BO42" s="75">
        <f>IF(BO$3&gt;$A42+29,0,IF(BO$4&lt;$A42,0,IF(AND(BO$3&gt;=$A42,BO$3&lt;$A43),BO$7*(31-DAY(BO$3)),IF(AND(BO$4&gt;=$A42,BO$4&lt;$A43),BO$7*DAY(BO$4),IF(AND(BO$3&lt;$A42,BO$4&gt;$A43),BO$7*30,"X")))))*BO$21/100</f>
        <v>0</v>
      </c>
      <c r="BP42" s="64">
        <f t="shared" ref="BP42:BP50" si="92">IF(BO42= 0,0,BP41)</f>
        <v>0</v>
      </c>
      <c r="BQ42" s="27">
        <f t="shared" si="67"/>
        <v>0</v>
      </c>
      <c r="BR42" s="68"/>
      <c r="BS42" s="34">
        <v>43922</v>
      </c>
      <c r="BT42" s="75">
        <f>IF(BT$3&gt;$A42+29,0,IF(BT$4&lt;$A42,0,IF(AND(BT$3&gt;=$A42,BT$3&lt;$A43),BT$7*(31-DAY(BT$3)),IF(AND(BT$4&gt;=$A42,BT$4&lt;$A43),BT$7*DAY(BT$4),IF(AND(BT$3&lt;$A42,BT$4&gt;$A43),BT$7*30,"X")))))*BT$21/100</f>
        <v>0</v>
      </c>
      <c r="BU42" s="64">
        <f t="shared" ref="BU42:BU50" si="93">IF(BT42= 0,0,BU41)</f>
        <v>0</v>
      </c>
      <c r="BV42" s="27">
        <f t="shared" si="69"/>
        <v>0</v>
      </c>
      <c r="BW42" s="68"/>
      <c r="BX42" s="34">
        <v>43922</v>
      </c>
      <c r="BY42" s="75">
        <f>IF(BY$3&gt;$A42+29,0,IF(BY$4&lt;$A42,0,IF(AND(BY$3&gt;=$A42,BY$3&lt;$A43),BY$7*(31-DAY(BY$3)),IF(AND(BY$4&gt;=$A42,BY$4&lt;$A43),BY$7*DAY(BY$4),IF(AND(BY$3&lt;$A42,BY$4&gt;$A43),BY$7*30,"X")))))*BY$21/100</f>
        <v>0</v>
      </c>
      <c r="BZ42" s="64">
        <f t="shared" ref="BZ42:BZ50" si="94">IF(BY42= 0,0,BZ41)</f>
        <v>0</v>
      </c>
      <c r="CA42" s="27">
        <f t="shared" si="71"/>
        <v>0</v>
      </c>
      <c r="CB42" s="68"/>
      <c r="CC42" s="34">
        <v>43922</v>
      </c>
      <c r="CD42" s="75">
        <f>IF(CD$3&gt;$A42+29,0,IF(CD$4&lt;$A42,0,IF(AND(CD$3&gt;=$A42,CD$3&lt;$A43),CD$7*(31-DAY(CD$3)),IF(AND(CD$4&gt;=$A42,CD$4&lt;$A43),CD$7*DAY(CD$4),IF(AND(CD$3&lt;$A42,CD$4&gt;$A43),CD$7*30,"X")))))*CD$21/100</f>
        <v>0</v>
      </c>
      <c r="CE42" s="64">
        <f t="shared" ref="CE42:CE50" si="95">IF(CD42= 0,0,CE41)</f>
        <v>0</v>
      </c>
      <c r="CF42" s="27">
        <f t="shared" si="73"/>
        <v>0</v>
      </c>
      <c r="CG42" s="68"/>
      <c r="CH42" s="34">
        <v>43922</v>
      </c>
      <c r="CI42" s="75">
        <f>IF(CI$3&gt;$A42+29,0,IF(CI$4&lt;$A42,0,IF(AND(CI$3&gt;=$A42,CI$3&lt;$A43),CI$7*(31-DAY(CI$3)),IF(AND(CI$4&gt;=$A42,CI$4&lt;$A43),CI$7*DAY(CI$4),IF(AND(CI$3&lt;$A42,CI$4&gt;$A43),CI$7*30,"X")))))*CI$21/100</f>
        <v>0</v>
      </c>
      <c r="CJ42" s="64">
        <f t="shared" ref="CJ42:CJ50" si="96">IF(CI42= 0,0,CJ41)</f>
        <v>0</v>
      </c>
      <c r="CK42" s="27">
        <f t="shared" si="75"/>
        <v>0</v>
      </c>
      <c r="CL42" s="68"/>
      <c r="CM42" s="34">
        <v>43922</v>
      </c>
      <c r="CN42" s="75">
        <f>IF(CN$3&gt;$A42+29,0,IF(CN$4&lt;$A42,0,IF(AND(CN$3&gt;=$A42,CN$3&lt;$A43),CN$7*(31-DAY(CN$3)),IF(AND(CN$4&gt;=$A42,CN$4&lt;$A43),CN$7*DAY(CN$4),IF(AND(CN$3&lt;$A42,CN$4&gt;$A43),CN$7*30,"X")))))*CN$21/100</f>
        <v>0</v>
      </c>
      <c r="CO42" s="64">
        <f t="shared" ref="CO42:CO50" si="97">IF(CN42= 0,0,CO41)</f>
        <v>0</v>
      </c>
      <c r="CP42" s="27">
        <f t="shared" si="77"/>
        <v>0</v>
      </c>
      <c r="CQ42" s="68"/>
      <c r="CR42" s="34">
        <v>43922</v>
      </c>
      <c r="CS42" s="75">
        <f>IF(CS$3&gt;$A42+29,0,IF(CS$4&lt;$A42,0,IF(AND(CS$3&gt;=$A42,CS$3&lt;$A43),CS$7*(31-DAY(CS$3)),IF(AND(CS$4&gt;=$A42,CS$4&lt;$A43),CS$7*DAY(CS$4),IF(AND(CS$3&lt;$A42,CS$4&gt;$A43),CS$7*30,"X")))))*CS$21/100</f>
        <v>0</v>
      </c>
      <c r="CT42" s="64">
        <f t="shared" ref="CT42:CT50" si="98">IF(CS42= 0,0,CT41)</f>
        <v>0</v>
      </c>
      <c r="CU42" s="27">
        <f t="shared" si="79"/>
        <v>0</v>
      </c>
      <c r="CV42" s="68"/>
    </row>
    <row r="43" spans="1:100" ht="12.75" hidden="1" customHeight="1" outlineLevel="1" x14ac:dyDescent="0.2">
      <c r="A43" s="34">
        <v>43952</v>
      </c>
      <c r="B43" s="75">
        <f>IF(B$3&gt;$A43+30,0,IF(B$4&lt;$A43,0,IF(AND(B$3&gt;=$A43,B$3&lt;$A44),B$7*(32-DAY(B$3)),IF(AND(B$4&gt;=$A43,B$4&lt;$A44),B$7*DAY(B$4),IF(AND(B$3&lt;$A43,B$4&gt;$A44),B$7*31,"X")))))*B$21/100</f>
        <v>0</v>
      </c>
      <c r="C43" s="64">
        <f t="shared" si="40"/>
        <v>0</v>
      </c>
      <c r="D43" s="27">
        <f t="shared" si="41"/>
        <v>0</v>
      </c>
      <c r="E43" s="68"/>
      <c r="F43" s="34">
        <v>43952</v>
      </c>
      <c r="G43" s="75">
        <f>IF(G$3&gt;$A43+30,0,IF(G$4&lt;$A43,0,IF(AND(G$3&gt;=$A43,G$3&lt;$A44),G$7*(32-DAY(G$3)),IF(AND(G$4&gt;=$A43,G$4&lt;$A44),G$7*DAY(G$4),IF(AND(G$3&lt;$A43,G$4&gt;$A44),G$7*31,"X")))))*G$21/100</f>
        <v>0</v>
      </c>
      <c r="H43" s="64">
        <f t="shared" si="80"/>
        <v>0</v>
      </c>
      <c r="I43" s="27">
        <f t="shared" si="43"/>
        <v>0</v>
      </c>
      <c r="J43" s="68"/>
      <c r="K43" s="34">
        <v>43952</v>
      </c>
      <c r="L43" s="75">
        <f>IF(L$3&gt;$A43+30,0,IF(L$4&lt;$A43,0,IF(AND(L$3&gt;=$A43,L$3&lt;$A44),L$7*(32-DAY(L$3)),IF(AND(L$4&gt;=$A43,L$4&lt;$A44),L$7*DAY(L$4),IF(AND(L$3&lt;$A43,L$4&gt;$A44),L$7*31,"X")))))*L$21/100</f>
        <v>0</v>
      </c>
      <c r="M43" s="64">
        <f t="shared" si="81"/>
        <v>0</v>
      </c>
      <c r="N43" s="27">
        <f t="shared" si="45"/>
        <v>0</v>
      </c>
      <c r="O43" s="68"/>
      <c r="P43" s="34">
        <v>43952</v>
      </c>
      <c r="Q43" s="75">
        <f>IF(Q$3&gt;$A43+30,0,IF(Q$4&lt;$A43,0,IF(AND(Q$3&gt;=$A43,Q$3&lt;$A44),Q$7*(32-DAY(Q$3)),IF(AND(Q$4&gt;=$A43,Q$4&lt;$A44),Q$7*DAY(Q$4),IF(AND(Q$3&lt;$A43,Q$4&gt;$A44),Q$7*31,"X")))))*Q$21/100</f>
        <v>0</v>
      </c>
      <c r="R43" s="64">
        <f t="shared" si="82"/>
        <v>0</v>
      </c>
      <c r="S43" s="27">
        <f t="shared" si="47"/>
        <v>0</v>
      </c>
      <c r="T43" s="68"/>
      <c r="U43" s="34">
        <v>43952</v>
      </c>
      <c r="V43" s="75">
        <f>IF(V$3&gt;$A43+30,0,IF(V$4&lt;$A43,0,IF(AND(V$3&gt;=$A43,V$3&lt;$A44),V$7*(32-DAY(V$3)),IF(AND(V$4&gt;=$A43,V$4&lt;$A44),V$7*DAY(V$4),IF(AND(V$3&lt;$A43,V$4&gt;$A44),V$7*31,"X")))))*V$21/100</f>
        <v>0</v>
      </c>
      <c r="W43" s="64">
        <f t="shared" si="83"/>
        <v>0</v>
      </c>
      <c r="X43" s="27">
        <f t="shared" si="49"/>
        <v>0</v>
      </c>
      <c r="Y43" s="68"/>
      <c r="Z43" s="34">
        <v>43952</v>
      </c>
      <c r="AA43" s="75">
        <f>IF(AA$3&gt;$A43+30,0,IF(AA$4&lt;$A43,0,IF(AND(AA$3&gt;=$A43,AA$3&lt;$A44),AA$7*(32-DAY(AA$3)),IF(AND(AA$4&gt;=$A43,AA$4&lt;$A44),AA$7*DAY(AA$4),IF(AND(AA$3&lt;$A43,AA$4&gt;$A44),AA$7*31,"X")))))*AA$21/100</f>
        <v>0</v>
      </c>
      <c r="AB43" s="64">
        <f t="shared" si="84"/>
        <v>0</v>
      </c>
      <c r="AC43" s="27">
        <f t="shared" si="51"/>
        <v>0</v>
      </c>
      <c r="AD43" s="68"/>
      <c r="AE43" s="34">
        <v>43952</v>
      </c>
      <c r="AF43" s="75">
        <f>IF(AF$3&gt;$A43+30,0,IF(AF$4&lt;$A43,0,IF(AND(AF$3&gt;=$A43,AF$3&lt;$A44),AF$7*(32-DAY(AF$3)),IF(AND(AF$4&gt;=$A43,AF$4&lt;$A44),AF$7*DAY(AF$4),IF(AND(AF$3&lt;$A43,AF$4&gt;$A44),AF$7*31,"X")))))*AF$21/100</f>
        <v>0</v>
      </c>
      <c r="AG43" s="64">
        <f t="shared" si="85"/>
        <v>0</v>
      </c>
      <c r="AH43" s="27">
        <f t="shared" si="53"/>
        <v>0</v>
      </c>
      <c r="AI43" s="68"/>
      <c r="AJ43" s="34">
        <v>43952</v>
      </c>
      <c r="AK43" s="75">
        <f>IF(AK$3&gt;$A43+30,0,IF(AK$4&lt;$A43,0,IF(AND(AK$3&gt;=$A43,AK$3&lt;$A44),AK$7*(32-DAY(AK$3)),IF(AND(AK$4&gt;=$A43,AK$4&lt;$A44),AK$7*DAY(AK$4),IF(AND(AK$3&lt;$A43,AK$4&gt;$A44),AK$7*31,"X")))))*AK$21/100</f>
        <v>0</v>
      </c>
      <c r="AL43" s="64">
        <f t="shared" si="86"/>
        <v>0</v>
      </c>
      <c r="AM43" s="27">
        <f t="shared" si="55"/>
        <v>0</v>
      </c>
      <c r="AN43" s="68"/>
      <c r="AO43" s="34">
        <v>43952</v>
      </c>
      <c r="AP43" s="75">
        <f>IF(AP$3&gt;$A43+30,0,IF(AP$4&lt;$A43,0,IF(AND(AP$3&gt;=$A43,AP$3&lt;$A44),AP$7*(32-DAY(AP$3)),IF(AND(AP$4&gt;=$A43,AP$4&lt;$A44),AP$7*DAY(AP$4),IF(AND(AP$3&lt;$A43,AP$4&gt;$A44),AP$7*31,"X")))))*AP$21/100</f>
        <v>0</v>
      </c>
      <c r="AQ43" s="64">
        <f t="shared" si="87"/>
        <v>0</v>
      </c>
      <c r="AR43" s="27">
        <f t="shared" si="57"/>
        <v>0</v>
      </c>
      <c r="AS43" s="68"/>
      <c r="AT43" s="34">
        <v>43952</v>
      </c>
      <c r="AU43" s="75">
        <f>IF(AU$3&gt;$A43+30,0,IF(AU$4&lt;$A43,0,IF(AND(AU$3&gt;=$A43,AU$3&lt;$A44),AU$7*(32-DAY(AU$3)),IF(AND(AU$4&gt;=$A43,AU$4&lt;$A44),AU$7*DAY(AU$4),IF(AND(AU$3&lt;$A43,AU$4&gt;$A44),AU$7*31,"X")))))*AU$21/100</f>
        <v>0</v>
      </c>
      <c r="AV43" s="64">
        <f t="shared" si="88"/>
        <v>0</v>
      </c>
      <c r="AW43" s="27">
        <f t="shared" si="59"/>
        <v>0</v>
      </c>
      <c r="AX43" s="68"/>
      <c r="AY43" s="34">
        <v>43952</v>
      </c>
      <c r="AZ43" s="75">
        <f>IF(AZ$3&gt;$A43+30,0,IF(AZ$4&lt;$A43,0,IF(AND(AZ$3&gt;=$A43,AZ$3&lt;$A44),AZ$7*(32-DAY(AZ$3)),IF(AND(AZ$4&gt;=$A43,AZ$4&lt;$A44),AZ$7*DAY(AZ$4),IF(AND(AZ$3&lt;$A43,AZ$4&gt;$A44),AZ$7*31,"X")))))*AZ$21/100</f>
        <v>0</v>
      </c>
      <c r="BA43" s="64">
        <f t="shared" si="89"/>
        <v>0</v>
      </c>
      <c r="BB43" s="27">
        <f t="shared" si="61"/>
        <v>0</v>
      </c>
      <c r="BC43" s="68"/>
      <c r="BD43" s="34">
        <v>43952</v>
      </c>
      <c r="BE43" s="75">
        <f>IF(BE$3&gt;$A43+30,0,IF(BE$4&lt;$A43,0,IF(AND(BE$3&gt;=$A43,BE$3&lt;$A44),BE$7*(32-DAY(BE$3)),IF(AND(BE$4&gt;=$A43,BE$4&lt;$A44),BE$7*DAY(BE$4),IF(AND(BE$3&lt;$A43,BE$4&gt;$A44),BE$7*31,"X")))))*BE$21/100</f>
        <v>0</v>
      </c>
      <c r="BF43" s="64">
        <f t="shared" si="90"/>
        <v>0</v>
      </c>
      <c r="BG43" s="27">
        <f t="shared" si="63"/>
        <v>0</v>
      </c>
      <c r="BH43" s="68"/>
      <c r="BI43" s="34">
        <v>43952</v>
      </c>
      <c r="BJ43" s="75">
        <f>IF(BJ$3&gt;$A43+30,0,IF(BJ$4&lt;$A43,0,IF(AND(BJ$3&gt;=$A43,BJ$3&lt;$A44),BJ$7*(32-DAY(BJ$3)),IF(AND(BJ$4&gt;=$A43,BJ$4&lt;$A44),BJ$7*DAY(BJ$4),IF(AND(BJ$3&lt;$A43,BJ$4&gt;$A44),BJ$7*31,"X")))))*BJ$21/100</f>
        <v>0</v>
      </c>
      <c r="BK43" s="64">
        <f t="shared" si="91"/>
        <v>0</v>
      </c>
      <c r="BL43" s="27">
        <f t="shared" si="65"/>
        <v>0</v>
      </c>
      <c r="BM43" s="68"/>
      <c r="BN43" s="34">
        <v>43952</v>
      </c>
      <c r="BO43" s="75">
        <f>IF(BO$3&gt;$A43+30,0,IF(BO$4&lt;$A43,0,IF(AND(BO$3&gt;=$A43,BO$3&lt;$A44),BO$7*(32-DAY(BO$3)),IF(AND(BO$4&gt;=$A43,BO$4&lt;$A44),BO$7*DAY(BO$4),IF(AND(BO$3&lt;$A43,BO$4&gt;$A44),BO$7*31,"X")))))*BO$21/100</f>
        <v>0</v>
      </c>
      <c r="BP43" s="64">
        <f t="shared" si="92"/>
        <v>0</v>
      </c>
      <c r="BQ43" s="27">
        <f t="shared" si="67"/>
        <v>0</v>
      </c>
      <c r="BR43" s="68"/>
      <c r="BS43" s="34">
        <v>43952</v>
      </c>
      <c r="BT43" s="75">
        <f>IF(BT$3&gt;$A43+30,0,IF(BT$4&lt;$A43,0,IF(AND(BT$3&gt;=$A43,BT$3&lt;$A44),BT$7*(32-DAY(BT$3)),IF(AND(BT$4&gt;=$A43,BT$4&lt;$A44),BT$7*DAY(BT$4),IF(AND(BT$3&lt;$A43,BT$4&gt;$A44),BT$7*31,"X")))))*BT$21/100</f>
        <v>0</v>
      </c>
      <c r="BU43" s="64">
        <f t="shared" si="93"/>
        <v>0</v>
      </c>
      <c r="BV43" s="27">
        <f t="shared" si="69"/>
        <v>0</v>
      </c>
      <c r="BW43" s="68"/>
      <c r="BX43" s="34">
        <v>43952</v>
      </c>
      <c r="BY43" s="75">
        <f>IF(BY$3&gt;$A43+30,0,IF(BY$4&lt;$A43,0,IF(AND(BY$3&gt;=$A43,BY$3&lt;$A44),BY$7*(32-DAY(BY$3)),IF(AND(BY$4&gt;=$A43,BY$4&lt;$A44),BY$7*DAY(BY$4),IF(AND(BY$3&lt;$A43,BY$4&gt;$A44),BY$7*31,"X")))))*BY$21/100</f>
        <v>0</v>
      </c>
      <c r="BZ43" s="64">
        <f t="shared" si="94"/>
        <v>0</v>
      </c>
      <c r="CA43" s="27">
        <f t="shared" si="71"/>
        <v>0</v>
      </c>
      <c r="CB43" s="68"/>
      <c r="CC43" s="34">
        <v>43952</v>
      </c>
      <c r="CD43" s="75">
        <f>IF(CD$3&gt;$A43+30,0,IF(CD$4&lt;$A43,0,IF(AND(CD$3&gt;=$A43,CD$3&lt;$A44),CD$7*(32-DAY(CD$3)),IF(AND(CD$4&gt;=$A43,CD$4&lt;$A44),CD$7*DAY(CD$4),IF(AND(CD$3&lt;$A43,CD$4&gt;$A44),CD$7*31,"X")))))*CD$21/100</f>
        <v>0</v>
      </c>
      <c r="CE43" s="64">
        <f t="shared" si="95"/>
        <v>0</v>
      </c>
      <c r="CF43" s="27">
        <f t="shared" si="73"/>
        <v>0</v>
      </c>
      <c r="CG43" s="68"/>
      <c r="CH43" s="34">
        <v>43952</v>
      </c>
      <c r="CI43" s="75">
        <f>IF(CI$3&gt;$A43+30,0,IF(CI$4&lt;$A43,0,IF(AND(CI$3&gt;=$A43,CI$3&lt;$A44),CI$7*(32-DAY(CI$3)),IF(AND(CI$4&gt;=$A43,CI$4&lt;$A44),CI$7*DAY(CI$4),IF(AND(CI$3&lt;$A43,CI$4&gt;$A44),CI$7*31,"X")))))*CI$21/100</f>
        <v>0</v>
      </c>
      <c r="CJ43" s="64">
        <f t="shared" si="96"/>
        <v>0</v>
      </c>
      <c r="CK43" s="27">
        <f t="shared" si="75"/>
        <v>0</v>
      </c>
      <c r="CL43" s="68"/>
      <c r="CM43" s="34">
        <v>43952</v>
      </c>
      <c r="CN43" s="75">
        <f>IF(CN$3&gt;$A43+30,0,IF(CN$4&lt;$A43,0,IF(AND(CN$3&gt;=$A43,CN$3&lt;$A44),CN$7*(32-DAY(CN$3)),IF(AND(CN$4&gt;=$A43,CN$4&lt;$A44),CN$7*DAY(CN$4),IF(AND(CN$3&lt;$A43,CN$4&gt;$A44),CN$7*31,"X")))))*CN$21/100</f>
        <v>0</v>
      </c>
      <c r="CO43" s="64">
        <f t="shared" si="97"/>
        <v>0</v>
      </c>
      <c r="CP43" s="27">
        <f t="shared" si="77"/>
        <v>0</v>
      </c>
      <c r="CQ43" s="68"/>
      <c r="CR43" s="34">
        <v>43952</v>
      </c>
      <c r="CS43" s="75">
        <f>IF(CS$3&gt;$A43+30,0,IF(CS$4&lt;$A43,0,IF(AND(CS$3&gt;=$A43,CS$3&lt;$A44),CS$7*(32-DAY(CS$3)),IF(AND(CS$4&gt;=$A43,CS$4&lt;$A44),CS$7*DAY(CS$4),IF(AND(CS$3&lt;$A43,CS$4&gt;$A44),CS$7*31,"X")))))*CS$21/100</f>
        <v>0</v>
      </c>
      <c r="CT43" s="64">
        <f t="shared" si="98"/>
        <v>0</v>
      </c>
      <c r="CU43" s="27">
        <f t="shared" si="79"/>
        <v>0</v>
      </c>
      <c r="CV43" s="68"/>
    </row>
    <row r="44" spans="1:100" ht="12.75" hidden="1" customHeight="1" outlineLevel="1" x14ac:dyDescent="0.2">
      <c r="A44" s="34">
        <v>43983</v>
      </c>
      <c r="B44" s="75">
        <f>IF(B$3&gt;$A44+29,0,IF(B$4&lt;$A44,0,IF(AND(B$3&gt;=$A44,B$3&lt;$A45),B$7*(31-DAY(B$3)),IF(AND(B$4&gt;=$A44,B$4&lt;$A45),B$7*DAY(B$4),IF(AND(B$3&lt;$A44,B$4&gt;$A45),B$7*30,"X")))))*B$21/100</f>
        <v>0</v>
      </c>
      <c r="C44" s="64">
        <f t="shared" si="40"/>
        <v>0</v>
      </c>
      <c r="D44" s="27">
        <f t="shared" si="41"/>
        <v>0</v>
      </c>
      <c r="E44" s="68"/>
      <c r="F44" s="34">
        <v>43983</v>
      </c>
      <c r="G44" s="75">
        <f>IF(G$3&gt;$A44+29,0,IF(G$4&lt;$A44,0,IF(AND(G$3&gt;=$A44,G$3&lt;$A45),G$7*(31-DAY(G$3)),IF(AND(G$4&gt;=$A44,G$4&lt;$A45),G$7*DAY(G$4),IF(AND(G$3&lt;$A44,G$4&gt;$A45),G$7*30,"X")))))*G$21/100</f>
        <v>0</v>
      </c>
      <c r="H44" s="64">
        <f t="shared" si="80"/>
        <v>0</v>
      </c>
      <c r="I44" s="27">
        <f t="shared" si="43"/>
        <v>0</v>
      </c>
      <c r="J44" s="68"/>
      <c r="K44" s="34">
        <v>43983</v>
      </c>
      <c r="L44" s="75">
        <f>IF(L$3&gt;$A44+29,0,IF(L$4&lt;$A44,0,IF(AND(L$3&gt;=$A44,L$3&lt;$A45),L$7*(31-DAY(L$3)),IF(AND(L$4&gt;=$A44,L$4&lt;$A45),L$7*DAY(L$4),IF(AND(L$3&lt;$A44,L$4&gt;$A45),L$7*30,"X")))))*L$21/100</f>
        <v>0</v>
      </c>
      <c r="M44" s="64">
        <f t="shared" si="81"/>
        <v>0</v>
      </c>
      <c r="N44" s="27">
        <f t="shared" si="45"/>
        <v>0</v>
      </c>
      <c r="O44" s="68"/>
      <c r="P44" s="34">
        <v>43983</v>
      </c>
      <c r="Q44" s="75">
        <f>IF(Q$3&gt;$A44+29,0,IF(Q$4&lt;$A44,0,IF(AND(Q$3&gt;=$A44,Q$3&lt;$A45),Q$7*(31-DAY(Q$3)),IF(AND(Q$4&gt;=$A44,Q$4&lt;$A45),Q$7*DAY(Q$4),IF(AND(Q$3&lt;$A44,Q$4&gt;$A45),Q$7*30,"X")))))*Q$21/100</f>
        <v>0</v>
      </c>
      <c r="R44" s="64">
        <f t="shared" si="82"/>
        <v>0</v>
      </c>
      <c r="S44" s="27">
        <f t="shared" si="47"/>
        <v>0</v>
      </c>
      <c r="T44" s="68"/>
      <c r="U44" s="34">
        <v>43983</v>
      </c>
      <c r="V44" s="75">
        <f>IF(V$3&gt;$A44+29,0,IF(V$4&lt;$A44,0,IF(AND(V$3&gt;=$A44,V$3&lt;$A45),V$7*(31-DAY(V$3)),IF(AND(V$4&gt;=$A44,V$4&lt;$A45),V$7*DAY(V$4),IF(AND(V$3&lt;$A44,V$4&gt;$A45),V$7*30,"X")))))*V$21/100</f>
        <v>0</v>
      </c>
      <c r="W44" s="64">
        <f t="shared" si="83"/>
        <v>0</v>
      </c>
      <c r="X44" s="27">
        <f t="shared" si="49"/>
        <v>0</v>
      </c>
      <c r="Y44" s="68"/>
      <c r="Z44" s="34">
        <v>43983</v>
      </c>
      <c r="AA44" s="75">
        <f>IF(AA$3&gt;$A44+29,0,IF(AA$4&lt;$A44,0,IF(AND(AA$3&gt;=$A44,AA$3&lt;$A45),AA$7*(31-DAY(AA$3)),IF(AND(AA$4&gt;=$A44,AA$4&lt;$A45),AA$7*DAY(AA$4),IF(AND(AA$3&lt;$A44,AA$4&gt;$A45),AA$7*30,"X")))))*AA$21/100</f>
        <v>0</v>
      </c>
      <c r="AB44" s="64">
        <f t="shared" si="84"/>
        <v>0</v>
      </c>
      <c r="AC44" s="27">
        <f t="shared" si="51"/>
        <v>0</v>
      </c>
      <c r="AD44" s="68"/>
      <c r="AE44" s="34">
        <v>43983</v>
      </c>
      <c r="AF44" s="75">
        <f>IF(AF$3&gt;$A44+29,0,IF(AF$4&lt;$A44,0,IF(AND(AF$3&gt;=$A44,AF$3&lt;$A45),AF$7*(31-DAY(AF$3)),IF(AND(AF$4&gt;=$A44,AF$4&lt;$A45),AF$7*DAY(AF$4),IF(AND(AF$3&lt;$A44,AF$4&gt;$A45),AF$7*30,"X")))))*AF$21/100</f>
        <v>0</v>
      </c>
      <c r="AG44" s="64">
        <f t="shared" si="85"/>
        <v>0</v>
      </c>
      <c r="AH44" s="27">
        <f t="shared" si="53"/>
        <v>0</v>
      </c>
      <c r="AI44" s="68"/>
      <c r="AJ44" s="34">
        <v>43983</v>
      </c>
      <c r="AK44" s="75">
        <f>IF(AK$3&gt;$A44+29,0,IF(AK$4&lt;$A44,0,IF(AND(AK$3&gt;=$A44,AK$3&lt;$A45),AK$7*(31-DAY(AK$3)),IF(AND(AK$4&gt;=$A44,AK$4&lt;$A45),AK$7*DAY(AK$4),IF(AND(AK$3&lt;$A44,AK$4&gt;$A45),AK$7*30,"X")))))*AK$21/100</f>
        <v>0</v>
      </c>
      <c r="AL44" s="64">
        <f t="shared" si="86"/>
        <v>0</v>
      </c>
      <c r="AM44" s="27">
        <f t="shared" si="55"/>
        <v>0</v>
      </c>
      <c r="AN44" s="68"/>
      <c r="AO44" s="34">
        <v>43983</v>
      </c>
      <c r="AP44" s="75">
        <f>IF(AP$3&gt;$A44+29,0,IF(AP$4&lt;$A44,0,IF(AND(AP$3&gt;=$A44,AP$3&lt;$A45),AP$7*(31-DAY(AP$3)),IF(AND(AP$4&gt;=$A44,AP$4&lt;$A45),AP$7*DAY(AP$4),IF(AND(AP$3&lt;$A44,AP$4&gt;$A45),AP$7*30,"X")))))*AP$21/100</f>
        <v>0</v>
      </c>
      <c r="AQ44" s="64">
        <f t="shared" si="87"/>
        <v>0</v>
      </c>
      <c r="AR44" s="27">
        <f t="shared" si="57"/>
        <v>0</v>
      </c>
      <c r="AS44" s="68"/>
      <c r="AT44" s="34">
        <v>43983</v>
      </c>
      <c r="AU44" s="75">
        <f>IF(AU$3&gt;$A44+29,0,IF(AU$4&lt;$A44,0,IF(AND(AU$3&gt;=$A44,AU$3&lt;$A45),AU$7*(31-DAY(AU$3)),IF(AND(AU$4&gt;=$A44,AU$4&lt;$A45),AU$7*DAY(AU$4),IF(AND(AU$3&lt;$A44,AU$4&gt;$A45),AU$7*30,"X")))))*AU$21/100</f>
        <v>0</v>
      </c>
      <c r="AV44" s="64">
        <f t="shared" si="88"/>
        <v>0</v>
      </c>
      <c r="AW44" s="27">
        <f t="shared" si="59"/>
        <v>0</v>
      </c>
      <c r="AX44" s="68"/>
      <c r="AY44" s="34">
        <v>43983</v>
      </c>
      <c r="AZ44" s="75">
        <f>IF(AZ$3&gt;$A44+29,0,IF(AZ$4&lt;$A44,0,IF(AND(AZ$3&gt;=$A44,AZ$3&lt;$A45),AZ$7*(31-DAY(AZ$3)),IF(AND(AZ$4&gt;=$A44,AZ$4&lt;$A45),AZ$7*DAY(AZ$4),IF(AND(AZ$3&lt;$A44,AZ$4&gt;$A45),AZ$7*30,"X")))))*AZ$21/100</f>
        <v>0</v>
      </c>
      <c r="BA44" s="64">
        <f t="shared" si="89"/>
        <v>0</v>
      </c>
      <c r="BB44" s="27">
        <f t="shared" si="61"/>
        <v>0</v>
      </c>
      <c r="BC44" s="68"/>
      <c r="BD44" s="34">
        <v>43983</v>
      </c>
      <c r="BE44" s="75">
        <f>IF(BE$3&gt;$A44+29,0,IF(BE$4&lt;$A44,0,IF(AND(BE$3&gt;=$A44,BE$3&lt;$A45),BE$7*(31-DAY(BE$3)),IF(AND(BE$4&gt;=$A44,BE$4&lt;$A45),BE$7*DAY(BE$4),IF(AND(BE$3&lt;$A44,BE$4&gt;$A45),BE$7*30,"X")))))*BE$21/100</f>
        <v>0</v>
      </c>
      <c r="BF44" s="64">
        <f t="shared" si="90"/>
        <v>0</v>
      </c>
      <c r="BG44" s="27">
        <f t="shared" si="63"/>
        <v>0</v>
      </c>
      <c r="BH44" s="68"/>
      <c r="BI44" s="34">
        <v>43983</v>
      </c>
      <c r="BJ44" s="75">
        <f>IF(BJ$3&gt;$A44+29,0,IF(BJ$4&lt;$A44,0,IF(AND(BJ$3&gt;=$A44,BJ$3&lt;$A45),BJ$7*(31-DAY(BJ$3)),IF(AND(BJ$4&gt;=$A44,BJ$4&lt;$A45),BJ$7*DAY(BJ$4),IF(AND(BJ$3&lt;$A44,BJ$4&gt;$A45),BJ$7*30,"X")))))*BJ$21/100</f>
        <v>0</v>
      </c>
      <c r="BK44" s="64">
        <f t="shared" si="91"/>
        <v>0</v>
      </c>
      <c r="BL44" s="27">
        <f t="shared" si="65"/>
        <v>0</v>
      </c>
      <c r="BM44" s="68"/>
      <c r="BN44" s="34">
        <v>43983</v>
      </c>
      <c r="BO44" s="75">
        <f>IF(BO$3&gt;$A44+29,0,IF(BO$4&lt;$A44,0,IF(AND(BO$3&gt;=$A44,BO$3&lt;$A45),BO$7*(31-DAY(BO$3)),IF(AND(BO$4&gt;=$A44,BO$4&lt;$A45),BO$7*DAY(BO$4),IF(AND(BO$3&lt;$A44,BO$4&gt;$A45),BO$7*30,"X")))))*BO$21/100</f>
        <v>0</v>
      </c>
      <c r="BP44" s="64">
        <f t="shared" si="92"/>
        <v>0</v>
      </c>
      <c r="BQ44" s="27">
        <f t="shared" si="67"/>
        <v>0</v>
      </c>
      <c r="BR44" s="68"/>
      <c r="BS44" s="34">
        <v>43983</v>
      </c>
      <c r="BT44" s="75">
        <f>IF(BT$3&gt;$A44+29,0,IF(BT$4&lt;$A44,0,IF(AND(BT$3&gt;=$A44,BT$3&lt;$A45),BT$7*(31-DAY(BT$3)),IF(AND(BT$4&gt;=$A44,BT$4&lt;$A45),BT$7*DAY(BT$4),IF(AND(BT$3&lt;$A44,BT$4&gt;$A45),BT$7*30,"X")))))*BT$21/100</f>
        <v>0</v>
      </c>
      <c r="BU44" s="64">
        <f t="shared" si="93"/>
        <v>0</v>
      </c>
      <c r="BV44" s="27">
        <f t="shared" si="69"/>
        <v>0</v>
      </c>
      <c r="BW44" s="68"/>
      <c r="BX44" s="34">
        <v>43983</v>
      </c>
      <c r="BY44" s="75">
        <f>IF(BY$3&gt;$A44+29,0,IF(BY$4&lt;$A44,0,IF(AND(BY$3&gt;=$A44,BY$3&lt;$A45),BY$7*(31-DAY(BY$3)),IF(AND(BY$4&gt;=$A44,BY$4&lt;$A45),BY$7*DAY(BY$4),IF(AND(BY$3&lt;$A44,BY$4&gt;$A45),BY$7*30,"X")))))*BY$21/100</f>
        <v>0</v>
      </c>
      <c r="BZ44" s="64">
        <f t="shared" si="94"/>
        <v>0</v>
      </c>
      <c r="CA44" s="27">
        <f t="shared" si="71"/>
        <v>0</v>
      </c>
      <c r="CB44" s="68"/>
      <c r="CC44" s="34">
        <v>43983</v>
      </c>
      <c r="CD44" s="75">
        <f>IF(CD$3&gt;$A44+29,0,IF(CD$4&lt;$A44,0,IF(AND(CD$3&gt;=$A44,CD$3&lt;$A45),CD$7*(31-DAY(CD$3)),IF(AND(CD$4&gt;=$A44,CD$4&lt;$A45),CD$7*DAY(CD$4),IF(AND(CD$3&lt;$A44,CD$4&gt;$A45),CD$7*30,"X")))))*CD$21/100</f>
        <v>0</v>
      </c>
      <c r="CE44" s="64">
        <f t="shared" si="95"/>
        <v>0</v>
      </c>
      <c r="CF44" s="27">
        <f t="shared" si="73"/>
        <v>0</v>
      </c>
      <c r="CG44" s="68"/>
      <c r="CH44" s="34">
        <v>43983</v>
      </c>
      <c r="CI44" s="75">
        <f>IF(CI$3&gt;$A44+29,0,IF(CI$4&lt;$A44,0,IF(AND(CI$3&gt;=$A44,CI$3&lt;$A45),CI$7*(31-DAY(CI$3)),IF(AND(CI$4&gt;=$A44,CI$4&lt;$A45),CI$7*DAY(CI$4),IF(AND(CI$3&lt;$A44,CI$4&gt;$A45),CI$7*30,"X")))))*CI$21/100</f>
        <v>0</v>
      </c>
      <c r="CJ44" s="64">
        <f t="shared" si="96"/>
        <v>0</v>
      </c>
      <c r="CK44" s="27">
        <f t="shared" si="75"/>
        <v>0</v>
      </c>
      <c r="CL44" s="68"/>
      <c r="CM44" s="34">
        <v>43983</v>
      </c>
      <c r="CN44" s="75">
        <f>IF(CN$3&gt;$A44+29,0,IF(CN$4&lt;$A44,0,IF(AND(CN$3&gt;=$A44,CN$3&lt;$A45),CN$7*(31-DAY(CN$3)),IF(AND(CN$4&gt;=$A44,CN$4&lt;$A45),CN$7*DAY(CN$4),IF(AND(CN$3&lt;$A44,CN$4&gt;$A45),CN$7*30,"X")))))*CN$21/100</f>
        <v>0</v>
      </c>
      <c r="CO44" s="64">
        <f t="shared" si="97"/>
        <v>0</v>
      </c>
      <c r="CP44" s="27">
        <f t="shared" si="77"/>
        <v>0</v>
      </c>
      <c r="CQ44" s="68"/>
      <c r="CR44" s="34">
        <v>43983</v>
      </c>
      <c r="CS44" s="75">
        <f>IF(CS$3&gt;$A44+29,0,IF(CS$4&lt;$A44,0,IF(AND(CS$3&gt;=$A44,CS$3&lt;$A45),CS$7*(31-DAY(CS$3)),IF(AND(CS$4&gt;=$A44,CS$4&lt;$A45),CS$7*DAY(CS$4),IF(AND(CS$3&lt;$A44,CS$4&gt;$A45),CS$7*30,"X")))))*CS$21/100</f>
        <v>0</v>
      </c>
      <c r="CT44" s="64">
        <f t="shared" si="98"/>
        <v>0</v>
      </c>
      <c r="CU44" s="27">
        <f t="shared" si="79"/>
        <v>0</v>
      </c>
      <c r="CV44" s="68"/>
    </row>
    <row r="45" spans="1:100" ht="12.75" hidden="1" customHeight="1" outlineLevel="1" x14ac:dyDescent="0.2">
      <c r="A45" s="34">
        <v>44013</v>
      </c>
      <c r="B45" s="75">
        <f>IF(B$3&gt;$A45+30,0,IF(B$4&lt;$A45,0,IF(AND(B$3&gt;=$A45,B$3&lt;$A46),B$7*(32-DAY(B$3)),IF(AND(B$4&gt;=$A45,B$4&lt;$A46),B$7*DAY(B$4),IF(AND(B$3&lt;$A45,B$4&gt;$A46),B$7*31,"X")))))*B$21/100</f>
        <v>0</v>
      </c>
      <c r="C45" s="64">
        <f t="shared" si="40"/>
        <v>0</v>
      </c>
      <c r="D45" s="27">
        <f t="shared" si="41"/>
        <v>0</v>
      </c>
      <c r="E45" s="68"/>
      <c r="F45" s="34">
        <v>44013</v>
      </c>
      <c r="G45" s="75">
        <f>IF(G$3&gt;$A45+30,0,IF(G$4&lt;$A45,0,IF(AND(G$3&gt;=$A45,G$3&lt;$A46),G$7*(32-DAY(G$3)),IF(AND(G$4&gt;=$A45,G$4&lt;$A46),G$7*DAY(G$4),IF(AND(G$3&lt;$A45,G$4&gt;$A46),G$7*31,"X")))))*G$21/100</f>
        <v>0</v>
      </c>
      <c r="H45" s="64">
        <f t="shared" si="80"/>
        <v>0</v>
      </c>
      <c r="I45" s="27">
        <f t="shared" si="43"/>
        <v>0</v>
      </c>
      <c r="J45" s="68"/>
      <c r="K45" s="34">
        <v>44013</v>
      </c>
      <c r="L45" s="75">
        <f>IF(L$3&gt;$A45+30,0,IF(L$4&lt;$A45,0,IF(AND(L$3&gt;=$A45,L$3&lt;$A46),L$7*(32-DAY(L$3)),IF(AND(L$4&gt;=$A45,L$4&lt;$A46),L$7*DAY(L$4),IF(AND(L$3&lt;$A45,L$4&gt;$A46),L$7*31,"X")))))*L$21/100</f>
        <v>0</v>
      </c>
      <c r="M45" s="64">
        <f t="shared" si="81"/>
        <v>0</v>
      </c>
      <c r="N45" s="27">
        <f t="shared" si="45"/>
        <v>0</v>
      </c>
      <c r="O45" s="68"/>
      <c r="P45" s="34">
        <v>44013</v>
      </c>
      <c r="Q45" s="75">
        <f>IF(Q$3&gt;$A45+30,0,IF(Q$4&lt;$A45,0,IF(AND(Q$3&gt;=$A45,Q$3&lt;$A46),Q$7*(32-DAY(Q$3)),IF(AND(Q$4&gt;=$A45,Q$4&lt;$A46),Q$7*DAY(Q$4),IF(AND(Q$3&lt;$A45,Q$4&gt;$A46),Q$7*31,"X")))))*Q$21/100</f>
        <v>0</v>
      </c>
      <c r="R45" s="64">
        <f t="shared" si="82"/>
        <v>0</v>
      </c>
      <c r="S45" s="27">
        <f t="shared" si="47"/>
        <v>0</v>
      </c>
      <c r="T45" s="68"/>
      <c r="U45" s="34">
        <v>44013</v>
      </c>
      <c r="V45" s="75">
        <f>IF(V$3&gt;$A45+30,0,IF(V$4&lt;$A45,0,IF(AND(V$3&gt;=$A45,V$3&lt;$A46),V$7*(32-DAY(V$3)),IF(AND(V$4&gt;=$A45,V$4&lt;$A46),V$7*DAY(V$4),IF(AND(V$3&lt;$A45,V$4&gt;$A46),V$7*31,"X")))))*V$21/100</f>
        <v>0</v>
      </c>
      <c r="W45" s="64">
        <f t="shared" si="83"/>
        <v>0</v>
      </c>
      <c r="X45" s="27">
        <f t="shared" si="49"/>
        <v>0</v>
      </c>
      <c r="Y45" s="68"/>
      <c r="Z45" s="34">
        <v>44013</v>
      </c>
      <c r="AA45" s="75">
        <f>IF(AA$3&gt;$A45+30,0,IF(AA$4&lt;$A45,0,IF(AND(AA$3&gt;=$A45,AA$3&lt;$A46),AA$7*(32-DAY(AA$3)),IF(AND(AA$4&gt;=$A45,AA$4&lt;$A46),AA$7*DAY(AA$4),IF(AND(AA$3&lt;$A45,AA$4&gt;$A46),AA$7*31,"X")))))*AA$21/100</f>
        <v>0</v>
      </c>
      <c r="AB45" s="64">
        <f t="shared" si="84"/>
        <v>0</v>
      </c>
      <c r="AC45" s="27">
        <f t="shared" si="51"/>
        <v>0</v>
      </c>
      <c r="AD45" s="68"/>
      <c r="AE45" s="34">
        <v>44013</v>
      </c>
      <c r="AF45" s="75">
        <f>IF(AF$3&gt;$A45+30,0,IF(AF$4&lt;$A45,0,IF(AND(AF$3&gt;=$A45,AF$3&lt;$A46),AF$7*(32-DAY(AF$3)),IF(AND(AF$4&gt;=$A45,AF$4&lt;$A46),AF$7*DAY(AF$4),IF(AND(AF$3&lt;$A45,AF$4&gt;$A46),AF$7*31,"X")))))*AF$21/100</f>
        <v>0</v>
      </c>
      <c r="AG45" s="64">
        <f t="shared" si="85"/>
        <v>0</v>
      </c>
      <c r="AH45" s="27">
        <f t="shared" si="53"/>
        <v>0</v>
      </c>
      <c r="AI45" s="68"/>
      <c r="AJ45" s="34">
        <v>44013</v>
      </c>
      <c r="AK45" s="75">
        <f>IF(AK$3&gt;$A45+30,0,IF(AK$4&lt;$A45,0,IF(AND(AK$3&gt;=$A45,AK$3&lt;$A46),AK$7*(32-DAY(AK$3)),IF(AND(AK$4&gt;=$A45,AK$4&lt;$A46),AK$7*DAY(AK$4),IF(AND(AK$3&lt;$A45,AK$4&gt;$A46),AK$7*31,"X")))))*AK$21/100</f>
        <v>0</v>
      </c>
      <c r="AL45" s="64">
        <f t="shared" si="86"/>
        <v>0</v>
      </c>
      <c r="AM45" s="27">
        <f t="shared" si="55"/>
        <v>0</v>
      </c>
      <c r="AN45" s="68"/>
      <c r="AO45" s="34">
        <v>44013</v>
      </c>
      <c r="AP45" s="75">
        <f>IF(AP$3&gt;$A45+30,0,IF(AP$4&lt;$A45,0,IF(AND(AP$3&gt;=$A45,AP$3&lt;$A46),AP$7*(32-DAY(AP$3)),IF(AND(AP$4&gt;=$A45,AP$4&lt;$A46),AP$7*DAY(AP$4),IF(AND(AP$3&lt;$A45,AP$4&gt;$A46),AP$7*31,"X")))))*AP$21/100</f>
        <v>0</v>
      </c>
      <c r="AQ45" s="64">
        <f t="shared" si="87"/>
        <v>0</v>
      </c>
      <c r="AR45" s="27">
        <f t="shared" si="57"/>
        <v>0</v>
      </c>
      <c r="AS45" s="68"/>
      <c r="AT45" s="34">
        <v>44013</v>
      </c>
      <c r="AU45" s="75">
        <f>IF(AU$3&gt;$A45+30,0,IF(AU$4&lt;$A45,0,IF(AND(AU$3&gt;=$A45,AU$3&lt;$A46),AU$7*(32-DAY(AU$3)),IF(AND(AU$4&gt;=$A45,AU$4&lt;$A46),AU$7*DAY(AU$4),IF(AND(AU$3&lt;$A45,AU$4&gt;$A46),AU$7*31,"X")))))*AU$21/100</f>
        <v>0</v>
      </c>
      <c r="AV45" s="64">
        <f t="shared" si="88"/>
        <v>0</v>
      </c>
      <c r="AW45" s="27">
        <f t="shared" si="59"/>
        <v>0</v>
      </c>
      <c r="AX45" s="68"/>
      <c r="AY45" s="34">
        <v>44013</v>
      </c>
      <c r="AZ45" s="75">
        <f>IF(AZ$3&gt;$A45+30,0,IF(AZ$4&lt;$A45,0,IF(AND(AZ$3&gt;=$A45,AZ$3&lt;$A46),AZ$7*(32-DAY(AZ$3)),IF(AND(AZ$4&gt;=$A45,AZ$4&lt;$A46),AZ$7*DAY(AZ$4),IF(AND(AZ$3&lt;$A45,AZ$4&gt;$A46),AZ$7*31,"X")))))*AZ$21/100</f>
        <v>0</v>
      </c>
      <c r="BA45" s="64">
        <f t="shared" si="89"/>
        <v>0</v>
      </c>
      <c r="BB45" s="27">
        <f t="shared" si="61"/>
        <v>0</v>
      </c>
      <c r="BC45" s="68"/>
      <c r="BD45" s="34">
        <v>44013</v>
      </c>
      <c r="BE45" s="75">
        <f>IF(BE$3&gt;$A45+30,0,IF(BE$4&lt;$A45,0,IF(AND(BE$3&gt;=$A45,BE$3&lt;$A46),BE$7*(32-DAY(BE$3)),IF(AND(BE$4&gt;=$A45,BE$4&lt;$A46),BE$7*DAY(BE$4),IF(AND(BE$3&lt;$A45,BE$4&gt;$A46),BE$7*31,"X")))))*BE$21/100</f>
        <v>0</v>
      </c>
      <c r="BF45" s="64">
        <f t="shared" si="90"/>
        <v>0</v>
      </c>
      <c r="BG45" s="27">
        <f t="shared" si="63"/>
        <v>0</v>
      </c>
      <c r="BH45" s="68"/>
      <c r="BI45" s="34">
        <v>44013</v>
      </c>
      <c r="BJ45" s="75">
        <f>IF(BJ$3&gt;$A45+30,0,IF(BJ$4&lt;$A45,0,IF(AND(BJ$3&gt;=$A45,BJ$3&lt;$A46),BJ$7*(32-DAY(BJ$3)),IF(AND(BJ$4&gt;=$A45,BJ$4&lt;$A46),BJ$7*DAY(BJ$4),IF(AND(BJ$3&lt;$A45,BJ$4&gt;$A46),BJ$7*31,"X")))))*BJ$21/100</f>
        <v>0</v>
      </c>
      <c r="BK45" s="64">
        <f t="shared" si="91"/>
        <v>0</v>
      </c>
      <c r="BL45" s="27">
        <f t="shared" si="65"/>
        <v>0</v>
      </c>
      <c r="BM45" s="68"/>
      <c r="BN45" s="34">
        <v>44013</v>
      </c>
      <c r="BO45" s="75">
        <f>IF(BO$3&gt;$A45+30,0,IF(BO$4&lt;$A45,0,IF(AND(BO$3&gt;=$A45,BO$3&lt;$A46),BO$7*(32-DAY(BO$3)),IF(AND(BO$4&gt;=$A45,BO$4&lt;$A46),BO$7*DAY(BO$4),IF(AND(BO$3&lt;$A45,BO$4&gt;$A46),BO$7*31,"X")))))*BO$21/100</f>
        <v>0</v>
      </c>
      <c r="BP45" s="64">
        <f t="shared" si="92"/>
        <v>0</v>
      </c>
      <c r="BQ45" s="27">
        <f t="shared" si="67"/>
        <v>0</v>
      </c>
      <c r="BR45" s="68"/>
      <c r="BS45" s="34">
        <v>44013</v>
      </c>
      <c r="BT45" s="75">
        <f>IF(BT$3&gt;$A45+30,0,IF(BT$4&lt;$A45,0,IF(AND(BT$3&gt;=$A45,BT$3&lt;$A46),BT$7*(32-DAY(BT$3)),IF(AND(BT$4&gt;=$A45,BT$4&lt;$A46),BT$7*DAY(BT$4),IF(AND(BT$3&lt;$A45,BT$4&gt;$A46),BT$7*31,"X")))))*BT$21/100</f>
        <v>0</v>
      </c>
      <c r="BU45" s="64">
        <f t="shared" si="93"/>
        <v>0</v>
      </c>
      <c r="BV45" s="27">
        <f t="shared" si="69"/>
        <v>0</v>
      </c>
      <c r="BW45" s="68"/>
      <c r="BX45" s="34">
        <v>44013</v>
      </c>
      <c r="BY45" s="75">
        <f>IF(BY$3&gt;$A45+30,0,IF(BY$4&lt;$A45,0,IF(AND(BY$3&gt;=$A45,BY$3&lt;$A46),BY$7*(32-DAY(BY$3)),IF(AND(BY$4&gt;=$A45,BY$4&lt;$A46),BY$7*DAY(BY$4),IF(AND(BY$3&lt;$A45,BY$4&gt;$A46),BY$7*31,"X")))))*BY$21/100</f>
        <v>0</v>
      </c>
      <c r="BZ45" s="64">
        <f t="shared" si="94"/>
        <v>0</v>
      </c>
      <c r="CA45" s="27">
        <f t="shared" si="71"/>
        <v>0</v>
      </c>
      <c r="CB45" s="68"/>
      <c r="CC45" s="34">
        <v>44013</v>
      </c>
      <c r="CD45" s="75">
        <f>IF(CD$3&gt;$A45+30,0,IF(CD$4&lt;$A45,0,IF(AND(CD$3&gt;=$A45,CD$3&lt;$A46),CD$7*(32-DAY(CD$3)),IF(AND(CD$4&gt;=$A45,CD$4&lt;$A46),CD$7*DAY(CD$4),IF(AND(CD$3&lt;$A45,CD$4&gt;$A46),CD$7*31,"X")))))*CD$21/100</f>
        <v>0</v>
      </c>
      <c r="CE45" s="64">
        <f t="shared" si="95"/>
        <v>0</v>
      </c>
      <c r="CF45" s="27">
        <f t="shared" si="73"/>
        <v>0</v>
      </c>
      <c r="CG45" s="68"/>
      <c r="CH45" s="34">
        <v>44013</v>
      </c>
      <c r="CI45" s="75">
        <f>IF(CI$3&gt;$A45+30,0,IF(CI$4&lt;$A45,0,IF(AND(CI$3&gt;=$A45,CI$3&lt;$A46),CI$7*(32-DAY(CI$3)),IF(AND(CI$4&gt;=$A45,CI$4&lt;$A46),CI$7*DAY(CI$4),IF(AND(CI$3&lt;$A45,CI$4&gt;$A46),CI$7*31,"X")))))*CI$21/100</f>
        <v>0</v>
      </c>
      <c r="CJ45" s="64">
        <f t="shared" si="96"/>
        <v>0</v>
      </c>
      <c r="CK45" s="27">
        <f t="shared" si="75"/>
        <v>0</v>
      </c>
      <c r="CL45" s="68"/>
      <c r="CM45" s="34">
        <v>44013</v>
      </c>
      <c r="CN45" s="75">
        <f>IF(CN$3&gt;$A45+30,0,IF(CN$4&lt;$A45,0,IF(AND(CN$3&gt;=$A45,CN$3&lt;$A46),CN$7*(32-DAY(CN$3)),IF(AND(CN$4&gt;=$A45,CN$4&lt;$A46),CN$7*DAY(CN$4),IF(AND(CN$3&lt;$A45,CN$4&gt;$A46),CN$7*31,"X")))))*CN$21/100</f>
        <v>0</v>
      </c>
      <c r="CO45" s="64">
        <f t="shared" si="97"/>
        <v>0</v>
      </c>
      <c r="CP45" s="27">
        <f t="shared" si="77"/>
        <v>0</v>
      </c>
      <c r="CQ45" s="68"/>
      <c r="CR45" s="34">
        <v>44013</v>
      </c>
      <c r="CS45" s="75">
        <f>IF(CS$3&gt;$A45+30,0,IF(CS$4&lt;$A45,0,IF(AND(CS$3&gt;=$A45,CS$3&lt;$A46),CS$7*(32-DAY(CS$3)),IF(AND(CS$4&gt;=$A45,CS$4&lt;$A46),CS$7*DAY(CS$4),IF(AND(CS$3&lt;$A45,CS$4&gt;$A46),CS$7*31,"X")))))*CS$21/100</f>
        <v>0</v>
      </c>
      <c r="CT45" s="64">
        <f t="shared" si="98"/>
        <v>0</v>
      </c>
      <c r="CU45" s="27">
        <f t="shared" si="79"/>
        <v>0</v>
      </c>
      <c r="CV45" s="68"/>
    </row>
    <row r="46" spans="1:100" ht="12.75" hidden="1" customHeight="1" outlineLevel="1" x14ac:dyDescent="0.2">
      <c r="A46" s="34">
        <v>44044</v>
      </c>
      <c r="B46" s="75">
        <f>IF(B$3&gt;$A46+30,0,IF(B$4&lt;$A46,0,IF(AND(B$3&gt;=$A46,B$3&lt;$A47),B$7*(32-DAY(B$3)),IF(AND(B$4&gt;=$A46,B$4&lt;$A47),B$7*DAY(B$4),IF(AND(B$3&lt;$A46,B$4&gt;$A47),B$7*31,"X")))))*B$21/100</f>
        <v>0</v>
      </c>
      <c r="C46" s="64">
        <f t="shared" si="40"/>
        <v>0</v>
      </c>
      <c r="D46" s="27">
        <f t="shared" si="41"/>
        <v>0</v>
      </c>
      <c r="E46" s="68"/>
      <c r="F46" s="34">
        <v>44044</v>
      </c>
      <c r="G46" s="75">
        <f>IF(G$3&gt;$A46+30,0,IF(G$4&lt;$A46,0,IF(AND(G$3&gt;=$A46,G$3&lt;$A47),G$7*(32-DAY(G$3)),IF(AND(G$4&gt;=$A46,G$4&lt;$A47),G$7*DAY(G$4),IF(AND(G$3&lt;$A46,G$4&gt;$A47),G$7*31,"X")))))*G$21/100</f>
        <v>0</v>
      </c>
      <c r="H46" s="64">
        <f t="shared" si="80"/>
        <v>0</v>
      </c>
      <c r="I46" s="27">
        <f t="shared" si="43"/>
        <v>0</v>
      </c>
      <c r="J46" s="68"/>
      <c r="K46" s="34">
        <v>44044</v>
      </c>
      <c r="L46" s="75">
        <f>IF(L$3&gt;$A46+30,0,IF(L$4&lt;$A46,0,IF(AND(L$3&gt;=$A46,L$3&lt;$A47),L$7*(32-DAY(L$3)),IF(AND(L$4&gt;=$A46,L$4&lt;$A47),L$7*DAY(L$4),IF(AND(L$3&lt;$A46,L$4&gt;$A47),L$7*31,"X")))))*L$21/100</f>
        <v>0</v>
      </c>
      <c r="M46" s="64">
        <f t="shared" si="81"/>
        <v>0</v>
      </c>
      <c r="N46" s="27">
        <f t="shared" si="45"/>
        <v>0</v>
      </c>
      <c r="O46" s="68"/>
      <c r="P46" s="34">
        <v>44044</v>
      </c>
      <c r="Q46" s="75">
        <f>IF(Q$3&gt;$A46+30,0,IF(Q$4&lt;$A46,0,IF(AND(Q$3&gt;=$A46,Q$3&lt;$A47),Q$7*(32-DAY(Q$3)),IF(AND(Q$4&gt;=$A46,Q$4&lt;$A47),Q$7*DAY(Q$4),IF(AND(Q$3&lt;$A46,Q$4&gt;$A47),Q$7*31,"X")))))*Q$21/100</f>
        <v>0</v>
      </c>
      <c r="R46" s="64">
        <f t="shared" si="82"/>
        <v>0</v>
      </c>
      <c r="S46" s="27">
        <f t="shared" si="47"/>
        <v>0</v>
      </c>
      <c r="T46" s="68"/>
      <c r="U46" s="34">
        <v>44044</v>
      </c>
      <c r="V46" s="75">
        <f>IF(V$3&gt;$A46+30,0,IF(V$4&lt;$A46,0,IF(AND(V$3&gt;=$A46,V$3&lt;$A47),V$7*(32-DAY(V$3)),IF(AND(V$4&gt;=$A46,V$4&lt;$A47),V$7*DAY(V$4),IF(AND(V$3&lt;$A46,V$4&gt;$A47),V$7*31,"X")))))*V$21/100</f>
        <v>0</v>
      </c>
      <c r="W46" s="64">
        <f t="shared" si="83"/>
        <v>0</v>
      </c>
      <c r="X46" s="27">
        <f t="shared" si="49"/>
        <v>0</v>
      </c>
      <c r="Y46" s="68"/>
      <c r="Z46" s="34">
        <v>44044</v>
      </c>
      <c r="AA46" s="75">
        <f>IF(AA$3&gt;$A46+30,0,IF(AA$4&lt;$A46,0,IF(AND(AA$3&gt;=$A46,AA$3&lt;$A47),AA$7*(32-DAY(AA$3)),IF(AND(AA$4&gt;=$A46,AA$4&lt;$A47),AA$7*DAY(AA$4),IF(AND(AA$3&lt;$A46,AA$4&gt;$A47),AA$7*31,"X")))))*AA$21/100</f>
        <v>0</v>
      </c>
      <c r="AB46" s="64">
        <f t="shared" si="84"/>
        <v>0</v>
      </c>
      <c r="AC46" s="27">
        <f t="shared" si="51"/>
        <v>0</v>
      </c>
      <c r="AD46" s="68"/>
      <c r="AE46" s="34">
        <v>44044</v>
      </c>
      <c r="AF46" s="75">
        <f>IF(AF$3&gt;$A46+30,0,IF(AF$4&lt;$A46,0,IF(AND(AF$3&gt;=$A46,AF$3&lt;$A47),AF$7*(32-DAY(AF$3)),IF(AND(AF$4&gt;=$A46,AF$4&lt;$A47),AF$7*DAY(AF$4),IF(AND(AF$3&lt;$A46,AF$4&gt;$A47),AF$7*31,"X")))))*AF$21/100</f>
        <v>0</v>
      </c>
      <c r="AG46" s="64">
        <f t="shared" si="85"/>
        <v>0</v>
      </c>
      <c r="AH46" s="27">
        <f t="shared" si="53"/>
        <v>0</v>
      </c>
      <c r="AI46" s="68"/>
      <c r="AJ46" s="34">
        <v>44044</v>
      </c>
      <c r="AK46" s="75">
        <f>IF(AK$3&gt;$A46+30,0,IF(AK$4&lt;$A46,0,IF(AND(AK$3&gt;=$A46,AK$3&lt;$A47),AK$7*(32-DAY(AK$3)),IF(AND(AK$4&gt;=$A46,AK$4&lt;$A47),AK$7*DAY(AK$4),IF(AND(AK$3&lt;$A46,AK$4&gt;$A47),AK$7*31,"X")))))*AK$21/100</f>
        <v>0</v>
      </c>
      <c r="AL46" s="64">
        <f t="shared" si="86"/>
        <v>0</v>
      </c>
      <c r="AM46" s="27">
        <f t="shared" si="55"/>
        <v>0</v>
      </c>
      <c r="AN46" s="68"/>
      <c r="AO46" s="34">
        <v>44044</v>
      </c>
      <c r="AP46" s="75">
        <f>IF(AP$3&gt;$A46+30,0,IF(AP$4&lt;$A46,0,IF(AND(AP$3&gt;=$A46,AP$3&lt;$A47),AP$7*(32-DAY(AP$3)),IF(AND(AP$4&gt;=$A46,AP$4&lt;$A47),AP$7*DAY(AP$4),IF(AND(AP$3&lt;$A46,AP$4&gt;$A47),AP$7*31,"X")))))*AP$21/100</f>
        <v>0</v>
      </c>
      <c r="AQ46" s="64">
        <f t="shared" si="87"/>
        <v>0</v>
      </c>
      <c r="AR46" s="27">
        <f t="shared" si="57"/>
        <v>0</v>
      </c>
      <c r="AS46" s="68"/>
      <c r="AT46" s="34">
        <v>44044</v>
      </c>
      <c r="AU46" s="75">
        <f>IF(AU$3&gt;$A46+30,0,IF(AU$4&lt;$A46,0,IF(AND(AU$3&gt;=$A46,AU$3&lt;$A47),AU$7*(32-DAY(AU$3)),IF(AND(AU$4&gt;=$A46,AU$4&lt;$A47),AU$7*DAY(AU$4),IF(AND(AU$3&lt;$A46,AU$4&gt;$A47),AU$7*31,"X")))))*AU$21/100</f>
        <v>0</v>
      </c>
      <c r="AV46" s="64">
        <f t="shared" si="88"/>
        <v>0</v>
      </c>
      <c r="AW46" s="27">
        <f t="shared" si="59"/>
        <v>0</v>
      </c>
      <c r="AX46" s="68"/>
      <c r="AY46" s="34">
        <v>44044</v>
      </c>
      <c r="AZ46" s="75">
        <f>IF(AZ$3&gt;$A46+30,0,IF(AZ$4&lt;$A46,0,IF(AND(AZ$3&gt;=$A46,AZ$3&lt;$A47),AZ$7*(32-DAY(AZ$3)),IF(AND(AZ$4&gt;=$A46,AZ$4&lt;$A47),AZ$7*DAY(AZ$4),IF(AND(AZ$3&lt;$A46,AZ$4&gt;$A47),AZ$7*31,"X")))))*AZ$21/100</f>
        <v>0</v>
      </c>
      <c r="BA46" s="64">
        <f t="shared" si="89"/>
        <v>0</v>
      </c>
      <c r="BB46" s="27">
        <f t="shared" si="61"/>
        <v>0</v>
      </c>
      <c r="BC46" s="68"/>
      <c r="BD46" s="34">
        <v>44044</v>
      </c>
      <c r="BE46" s="75">
        <f>IF(BE$3&gt;$A46+30,0,IF(BE$4&lt;$A46,0,IF(AND(BE$3&gt;=$A46,BE$3&lt;$A47),BE$7*(32-DAY(BE$3)),IF(AND(BE$4&gt;=$A46,BE$4&lt;$A47),BE$7*DAY(BE$4),IF(AND(BE$3&lt;$A46,BE$4&gt;$A47),BE$7*31,"X")))))*BE$21/100</f>
        <v>0</v>
      </c>
      <c r="BF46" s="64">
        <f t="shared" si="90"/>
        <v>0</v>
      </c>
      <c r="BG46" s="27">
        <f t="shared" si="63"/>
        <v>0</v>
      </c>
      <c r="BH46" s="68"/>
      <c r="BI46" s="34">
        <v>44044</v>
      </c>
      <c r="BJ46" s="75">
        <f>IF(BJ$3&gt;$A46+30,0,IF(BJ$4&lt;$A46,0,IF(AND(BJ$3&gt;=$A46,BJ$3&lt;$A47),BJ$7*(32-DAY(BJ$3)),IF(AND(BJ$4&gt;=$A46,BJ$4&lt;$A47),BJ$7*DAY(BJ$4),IF(AND(BJ$3&lt;$A46,BJ$4&gt;$A47),BJ$7*31,"X")))))*BJ$21/100</f>
        <v>0</v>
      </c>
      <c r="BK46" s="64">
        <f t="shared" si="91"/>
        <v>0</v>
      </c>
      <c r="BL46" s="27">
        <f t="shared" si="65"/>
        <v>0</v>
      </c>
      <c r="BM46" s="68"/>
      <c r="BN46" s="34">
        <v>44044</v>
      </c>
      <c r="BO46" s="75">
        <f>IF(BO$3&gt;$A46+30,0,IF(BO$4&lt;$A46,0,IF(AND(BO$3&gt;=$A46,BO$3&lt;$A47),BO$7*(32-DAY(BO$3)),IF(AND(BO$4&gt;=$A46,BO$4&lt;$A47),BO$7*DAY(BO$4),IF(AND(BO$3&lt;$A46,BO$4&gt;$A47),BO$7*31,"X")))))*BO$21/100</f>
        <v>0</v>
      </c>
      <c r="BP46" s="64">
        <f t="shared" si="92"/>
        <v>0</v>
      </c>
      <c r="BQ46" s="27">
        <f t="shared" si="67"/>
        <v>0</v>
      </c>
      <c r="BR46" s="68"/>
      <c r="BS46" s="34">
        <v>44044</v>
      </c>
      <c r="BT46" s="75">
        <f>IF(BT$3&gt;$A46+30,0,IF(BT$4&lt;$A46,0,IF(AND(BT$3&gt;=$A46,BT$3&lt;$A47),BT$7*(32-DAY(BT$3)),IF(AND(BT$4&gt;=$A46,BT$4&lt;$A47),BT$7*DAY(BT$4),IF(AND(BT$3&lt;$A46,BT$4&gt;$A47),BT$7*31,"X")))))*BT$21/100</f>
        <v>0</v>
      </c>
      <c r="BU46" s="64">
        <f t="shared" si="93"/>
        <v>0</v>
      </c>
      <c r="BV46" s="27">
        <f t="shared" si="69"/>
        <v>0</v>
      </c>
      <c r="BW46" s="68"/>
      <c r="BX46" s="34">
        <v>44044</v>
      </c>
      <c r="BY46" s="75">
        <f>IF(BY$3&gt;$A46+30,0,IF(BY$4&lt;$A46,0,IF(AND(BY$3&gt;=$A46,BY$3&lt;$A47),BY$7*(32-DAY(BY$3)),IF(AND(BY$4&gt;=$A46,BY$4&lt;$A47),BY$7*DAY(BY$4),IF(AND(BY$3&lt;$A46,BY$4&gt;$A47),BY$7*31,"X")))))*BY$21/100</f>
        <v>0</v>
      </c>
      <c r="BZ46" s="64">
        <f t="shared" si="94"/>
        <v>0</v>
      </c>
      <c r="CA46" s="27">
        <f t="shared" si="71"/>
        <v>0</v>
      </c>
      <c r="CB46" s="68"/>
      <c r="CC46" s="34">
        <v>44044</v>
      </c>
      <c r="CD46" s="75">
        <f>IF(CD$3&gt;$A46+30,0,IF(CD$4&lt;$A46,0,IF(AND(CD$3&gt;=$A46,CD$3&lt;$A47),CD$7*(32-DAY(CD$3)),IF(AND(CD$4&gt;=$A46,CD$4&lt;$A47),CD$7*DAY(CD$4),IF(AND(CD$3&lt;$A46,CD$4&gt;$A47),CD$7*31,"X")))))*CD$21/100</f>
        <v>0</v>
      </c>
      <c r="CE46" s="64">
        <f t="shared" si="95"/>
        <v>0</v>
      </c>
      <c r="CF46" s="27">
        <f t="shared" si="73"/>
        <v>0</v>
      </c>
      <c r="CG46" s="68"/>
      <c r="CH46" s="34">
        <v>44044</v>
      </c>
      <c r="CI46" s="75">
        <f>IF(CI$3&gt;$A46+30,0,IF(CI$4&lt;$A46,0,IF(AND(CI$3&gt;=$A46,CI$3&lt;$A47),CI$7*(32-DAY(CI$3)),IF(AND(CI$4&gt;=$A46,CI$4&lt;$A47),CI$7*DAY(CI$4),IF(AND(CI$3&lt;$A46,CI$4&gt;$A47),CI$7*31,"X")))))*CI$21/100</f>
        <v>0</v>
      </c>
      <c r="CJ46" s="64">
        <f t="shared" si="96"/>
        <v>0</v>
      </c>
      <c r="CK46" s="27">
        <f t="shared" si="75"/>
        <v>0</v>
      </c>
      <c r="CL46" s="68"/>
      <c r="CM46" s="34">
        <v>44044</v>
      </c>
      <c r="CN46" s="75">
        <f>IF(CN$3&gt;$A46+30,0,IF(CN$4&lt;$A46,0,IF(AND(CN$3&gt;=$A46,CN$3&lt;$A47),CN$7*(32-DAY(CN$3)),IF(AND(CN$4&gt;=$A46,CN$4&lt;$A47),CN$7*DAY(CN$4),IF(AND(CN$3&lt;$A46,CN$4&gt;$A47),CN$7*31,"X")))))*CN$21/100</f>
        <v>0</v>
      </c>
      <c r="CO46" s="64">
        <f t="shared" si="97"/>
        <v>0</v>
      </c>
      <c r="CP46" s="27">
        <f t="shared" si="77"/>
        <v>0</v>
      </c>
      <c r="CQ46" s="68"/>
      <c r="CR46" s="34">
        <v>44044</v>
      </c>
      <c r="CS46" s="75">
        <f>IF(CS$3&gt;$A46+30,0,IF(CS$4&lt;$A46,0,IF(AND(CS$3&gt;=$A46,CS$3&lt;$A47),CS$7*(32-DAY(CS$3)),IF(AND(CS$4&gt;=$A46,CS$4&lt;$A47),CS$7*DAY(CS$4),IF(AND(CS$3&lt;$A46,CS$4&gt;$A47),CS$7*31,"X")))))*CS$21/100</f>
        <v>0</v>
      </c>
      <c r="CT46" s="64">
        <f t="shared" si="98"/>
        <v>0</v>
      </c>
      <c r="CU46" s="27">
        <f t="shared" si="79"/>
        <v>0</v>
      </c>
      <c r="CV46" s="68"/>
    </row>
    <row r="47" spans="1:100" ht="12.75" hidden="1" customHeight="1" outlineLevel="1" x14ac:dyDescent="0.2">
      <c r="A47" s="34">
        <v>44075</v>
      </c>
      <c r="B47" s="75">
        <f>IF(B$3&gt;$A47+29,0,IF(B$4&lt;$A47,0,IF(AND(B$3&gt;=$A47,B$3&lt;$A48),B$7*(31-DAY(B$3)),IF(AND(B$4&gt;=$A47,B$4&lt;$A48),B$7*DAY(B$4),IF(AND(B$3&lt;$A47,B$4&gt;$A48),B$7*30,"X")))))*B$21/100</f>
        <v>0</v>
      </c>
      <c r="C47" s="64">
        <f t="shared" si="40"/>
        <v>0</v>
      </c>
      <c r="D47" s="27">
        <f t="shared" si="41"/>
        <v>0</v>
      </c>
      <c r="E47" s="68"/>
      <c r="F47" s="34">
        <v>44075</v>
      </c>
      <c r="G47" s="75">
        <f>IF(G$3&gt;$A47+29,0,IF(G$4&lt;$A47,0,IF(AND(G$3&gt;=$A47,G$3&lt;$A48),G$7*(31-DAY(G$3)),IF(AND(G$4&gt;=$A47,G$4&lt;$A48),G$7*DAY(G$4),IF(AND(G$3&lt;$A47,G$4&gt;$A48),G$7*30,"X")))))*G$21/100</f>
        <v>0</v>
      </c>
      <c r="H47" s="64">
        <f t="shared" si="80"/>
        <v>0</v>
      </c>
      <c r="I47" s="27">
        <f t="shared" si="43"/>
        <v>0</v>
      </c>
      <c r="J47" s="68"/>
      <c r="K47" s="34">
        <v>44075</v>
      </c>
      <c r="L47" s="75">
        <f>IF(L$3&gt;$A47+29,0,IF(L$4&lt;$A47,0,IF(AND(L$3&gt;=$A47,L$3&lt;$A48),L$7*(31-DAY(L$3)),IF(AND(L$4&gt;=$A47,L$4&lt;$A48),L$7*DAY(L$4),IF(AND(L$3&lt;$A47,L$4&gt;$A48),L$7*30,"X")))))*L$21/100</f>
        <v>0</v>
      </c>
      <c r="M47" s="64">
        <f t="shared" si="81"/>
        <v>0</v>
      </c>
      <c r="N47" s="27">
        <f t="shared" si="45"/>
        <v>0</v>
      </c>
      <c r="O47" s="68"/>
      <c r="P47" s="34">
        <v>44075</v>
      </c>
      <c r="Q47" s="75">
        <f>IF(Q$3&gt;$A47+29,0,IF(Q$4&lt;$A47,0,IF(AND(Q$3&gt;=$A47,Q$3&lt;$A48),Q$7*(31-DAY(Q$3)),IF(AND(Q$4&gt;=$A47,Q$4&lt;$A48),Q$7*DAY(Q$4),IF(AND(Q$3&lt;$A47,Q$4&gt;$A48),Q$7*30,"X")))))*Q$21/100</f>
        <v>0</v>
      </c>
      <c r="R47" s="64">
        <f t="shared" si="82"/>
        <v>0</v>
      </c>
      <c r="S47" s="27">
        <f t="shared" si="47"/>
        <v>0</v>
      </c>
      <c r="T47" s="68"/>
      <c r="U47" s="34">
        <v>44075</v>
      </c>
      <c r="V47" s="75">
        <f>IF(V$3&gt;$A47+29,0,IF(V$4&lt;$A47,0,IF(AND(V$3&gt;=$A47,V$3&lt;$A48),V$7*(31-DAY(V$3)),IF(AND(V$4&gt;=$A47,V$4&lt;$A48),V$7*DAY(V$4),IF(AND(V$3&lt;$A47,V$4&gt;$A48),V$7*30,"X")))))*V$21/100</f>
        <v>0</v>
      </c>
      <c r="W47" s="64">
        <f t="shared" si="83"/>
        <v>0</v>
      </c>
      <c r="X47" s="27">
        <f t="shared" si="49"/>
        <v>0</v>
      </c>
      <c r="Y47" s="68"/>
      <c r="Z47" s="34">
        <v>44075</v>
      </c>
      <c r="AA47" s="75">
        <f>IF(AA$3&gt;$A47+29,0,IF(AA$4&lt;$A47,0,IF(AND(AA$3&gt;=$A47,AA$3&lt;$A48),AA$7*(31-DAY(AA$3)),IF(AND(AA$4&gt;=$A47,AA$4&lt;$A48),AA$7*DAY(AA$4),IF(AND(AA$3&lt;$A47,AA$4&gt;$A48),AA$7*30,"X")))))*AA$21/100</f>
        <v>0</v>
      </c>
      <c r="AB47" s="64">
        <f t="shared" si="84"/>
        <v>0</v>
      </c>
      <c r="AC47" s="27">
        <f t="shared" si="51"/>
        <v>0</v>
      </c>
      <c r="AD47" s="68"/>
      <c r="AE47" s="34">
        <v>44075</v>
      </c>
      <c r="AF47" s="75">
        <f>IF(AF$3&gt;$A47+29,0,IF(AF$4&lt;$A47,0,IF(AND(AF$3&gt;=$A47,AF$3&lt;$A48),AF$7*(31-DAY(AF$3)),IF(AND(AF$4&gt;=$A47,AF$4&lt;$A48),AF$7*DAY(AF$4),IF(AND(AF$3&lt;$A47,AF$4&gt;$A48),AF$7*30,"X")))))*AF$21/100</f>
        <v>0</v>
      </c>
      <c r="AG47" s="64">
        <f t="shared" si="85"/>
        <v>0</v>
      </c>
      <c r="AH47" s="27">
        <f t="shared" si="53"/>
        <v>0</v>
      </c>
      <c r="AI47" s="68"/>
      <c r="AJ47" s="34">
        <v>44075</v>
      </c>
      <c r="AK47" s="75">
        <f>IF(AK$3&gt;$A47+29,0,IF(AK$4&lt;$A47,0,IF(AND(AK$3&gt;=$A47,AK$3&lt;$A48),AK$7*(31-DAY(AK$3)),IF(AND(AK$4&gt;=$A47,AK$4&lt;$A48),AK$7*DAY(AK$4),IF(AND(AK$3&lt;$A47,AK$4&gt;$A48),AK$7*30,"X")))))*AK$21/100</f>
        <v>0</v>
      </c>
      <c r="AL47" s="64">
        <f t="shared" si="86"/>
        <v>0</v>
      </c>
      <c r="AM47" s="27">
        <f t="shared" si="55"/>
        <v>0</v>
      </c>
      <c r="AN47" s="68"/>
      <c r="AO47" s="34">
        <v>44075</v>
      </c>
      <c r="AP47" s="75">
        <f>IF(AP$3&gt;$A47+29,0,IF(AP$4&lt;$A47,0,IF(AND(AP$3&gt;=$A47,AP$3&lt;$A48),AP$7*(31-DAY(AP$3)),IF(AND(AP$4&gt;=$A47,AP$4&lt;$A48),AP$7*DAY(AP$4),IF(AND(AP$3&lt;$A47,AP$4&gt;$A48),AP$7*30,"X")))))*AP$21/100</f>
        <v>0</v>
      </c>
      <c r="AQ47" s="64">
        <f t="shared" si="87"/>
        <v>0</v>
      </c>
      <c r="AR47" s="27">
        <f t="shared" si="57"/>
        <v>0</v>
      </c>
      <c r="AS47" s="68"/>
      <c r="AT47" s="34">
        <v>44075</v>
      </c>
      <c r="AU47" s="75">
        <f>IF(AU$3&gt;$A47+29,0,IF(AU$4&lt;$A47,0,IF(AND(AU$3&gt;=$A47,AU$3&lt;$A48),AU$7*(31-DAY(AU$3)),IF(AND(AU$4&gt;=$A47,AU$4&lt;$A48),AU$7*DAY(AU$4),IF(AND(AU$3&lt;$A47,AU$4&gt;$A48),AU$7*30,"X")))))*AU$21/100</f>
        <v>0</v>
      </c>
      <c r="AV47" s="64">
        <f t="shared" si="88"/>
        <v>0</v>
      </c>
      <c r="AW47" s="27">
        <f t="shared" si="59"/>
        <v>0</v>
      </c>
      <c r="AX47" s="68"/>
      <c r="AY47" s="34">
        <v>44075</v>
      </c>
      <c r="AZ47" s="75">
        <f>IF(AZ$3&gt;$A47+29,0,IF(AZ$4&lt;$A47,0,IF(AND(AZ$3&gt;=$A47,AZ$3&lt;$A48),AZ$7*(31-DAY(AZ$3)),IF(AND(AZ$4&gt;=$A47,AZ$4&lt;$A48),AZ$7*DAY(AZ$4),IF(AND(AZ$3&lt;$A47,AZ$4&gt;$A48),AZ$7*30,"X")))))*AZ$21/100</f>
        <v>0</v>
      </c>
      <c r="BA47" s="64">
        <f t="shared" si="89"/>
        <v>0</v>
      </c>
      <c r="BB47" s="27">
        <f t="shared" si="61"/>
        <v>0</v>
      </c>
      <c r="BC47" s="68"/>
      <c r="BD47" s="34">
        <v>44075</v>
      </c>
      <c r="BE47" s="75">
        <f>IF(BE$3&gt;$A47+29,0,IF(BE$4&lt;$A47,0,IF(AND(BE$3&gt;=$A47,BE$3&lt;$A48),BE$7*(31-DAY(BE$3)),IF(AND(BE$4&gt;=$A47,BE$4&lt;$A48),BE$7*DAY(BE$4),IF(AND(BE$3&lt;$A47,BE$4&gt;$A48),BE$7*30,"X")))))*BE$21/100</f>
        <v>0</v>
      </c>
      <c r="BF47" s="64">
        <f t="shared" si="90"/>
        <v>0</v>
      </c>
      <c r="BG47" s="27">
        <f t="shared" si="63"/>
        <v>0</v>
      </c>
      <c r="BH47" s="68"/>
      <c r="BI47" s="34">
        <v>44075</v>
      </c>
      <c r="BJ47" s="75">
        <f>IF(BJ$3&gt;$A47+29,0,IF(BJ$4&lt;$A47,0,IF(AND(BJ$3&gt;=$A47,BJ$3&lt;$A48),BJ$7*(31-DAY(BJ$3)),IF(AND(BJ$4&gt;=$A47,BJ$4&lt;$A48),BJ$7*DAY(BJ$4),IF(AND(BJ$3&lt;$A47,BJ$4&gt;$A48),BJ$7*30,"X")))))*BJ$21/100</f>
        <v>0</v>
      </c>
      <c r="BK47" s="64">
        <f t="shared" si="91"/>
        <v>0</v>
      </c>
      <c r="BL47" s="27">
        <f t="shared" si="65"/>
        <v>0</v>
      </c>
      <c r="BM47" s="68"/>
      <c r="BN47" s="34">
        <v>44075</v>
      </c>
      <c r="BO47" s="75">
        <f>IF(BO$3&gt;$A47+29,0,IF(BO$4&lt;$A47,0,IF(AND(BO$3&gt;=$A47,BO$3&lt;$A48),BO$7*(31-DAY(BO$3)),IF(AND(BO$4&gt;=$A47,BO$4&lt;$A48),BO$7*DAY(BO$4),IF(AND(BO$3&lt;$A47,BO$4&gt;$A48),BO$7*30,"X")))))*BO$21/100</f>
        <v>0</v>
      </c>
      <c r="BP47" s="64">
        <f t="shared" si="92"/>
        <v>0</v>
      </c>
      <c r="BQ47" s="27">
        <f t="shared" si="67"/>
        <v>0</v>
      </c>
      <c r="BR47" s="68"/>
      <c r="BS47" s="34">
        <v>44075</v>
      </c>
      <c r="BT47" s="75">
        <f>IF(BT$3&gt;$A47+29,0,IF(BT$4&lt;$A47,0,IF(AND(BT$3&gt;=$A47,BT$3&lt;$A48),BT$7*(31-DAY(BT$3)),IF(AND(BT$4&gt;=$A47,BT$4&lt;$A48),BT$7*DAY(BT$4),IF(AND(BT$3&lt;$A47,BT$4&gt;$A48),BT$7*30,"X")))))*BT$21/100</f>
        <v>0</v>
      </c>
      <c r="BU47" s="64">
        <f t="shared" si="93"/>
        <v>0</v>
      </c>
      <c r="BV47" s="27">
        <f t="shared" si="69"/>
        <v>0</v>
      </c>
      <c r="BW47" s="68"/>
      <c r="BX47" s="34">
        <v>44075</v>
      </c>
      <c r="BY47" s="75">
        <f>IF(BY$3&gt;$A47+29,0,IF(BY$4&lt;$A47,0,IF(AND(BY$3&gt;=$A47,BY$3&lt;$A48),BY$7*(31-DAY(BY$3)),IF(AND(BY$4&gt;=$A47,BY$4&lt;$A48),BY$7*DAY(BY$4),IF(AND(BY$3&lt;$A47,BY$4&gt;$A48),BY$7*30,"X")))))*BY$21/100</f>
        <v>0</v>
      </c>
      <c r="BZ47" s="64">
        <f t="shared" si="94"/>
        <v>0</v>
      </c>
      <c r="CA47" s="27">
        <f t="shared" si="71"/>
        <v>0</v>
      </c>
      <c r="CB47" s="68"/>
      <c r="CC47" s="34">
        <v>44075</v>
      </c>
      <c r="CD47" s="75">
        <f>IF(CD$3&gt;$A47+29,0,IF(CD$4&lt;$A47,0,IF(AND(CD$3&gt;=$A47,CD$3&lt;$A48),CD$7*(31-DAY(CD$3)),IF(AND(CD$4&gt;=$A47,CD$4&lt;$A48),CD$7*DAY(CD$4),IF(AND(CD$3&lt;$A47,CD$4&gt;$A48),CD$7*30,"X")))))*CD$21/100</f>
        <v>0</v>
      </c>
      <c r="CE47" s="64">
        <f t="shared" si="95"/>
        <v>0</v>
      </c>
      <c r="CF47" s="27">
        <f t="shared" si="73"/>
        <v>0</v>
      </c>
      <c r="CG47" s="68"/>
      <c r="CH47" s="34">
        <v>44075</v>
      </c>
      <c r="CI47" s="75">
        <f>IF(CI$3&gt;$A47+29,0,IF(CI$4&lt;$A47,0,IF(AND(CI$3&gt;=$A47,CI$3&lt;$A48),CI$7*(31-DAY(CI$3)),IF(AND(CI$4&gt;=$A47,CI$4&lt;$A48),CI$7*DAY(CI$4),IF(AND(CI$3&lt;$A47,CI$4&gt;$A48),CI$7*30,"X")))))*CI$21/100</f>
        <v>0</v>
      </c>
      <c r="CJ47" s="64">
        <f t="shared" si="96"/>
        <v>0</v>
      </c>
      <c r="CK47" s="27">
        <f t="shared" si="75"/>
        <v>0</v>
      </c>
      <c r="CL47" s="68"/>
      <c r="CM47" s="34">
        <v>44075</v>
      </c>
      <c r="CN47" s="75">
        <f>IF(CN$3&gt;$A47+29,0,IF(CN$4&lt;$A47,0,IF(AND(CN$3&gt;=$A47,CN$3&lt;$A48),CN$7*(31-DAY(CN$3)),IF(AND(CN$4&gt;=$A47,CN$4&lt;$A48),CN$7*DAY(CN$4),IF(AND(CN$3&lt;$A47,CN$4&gt;$A48),CN$7*30,"X")))))*CN$21/100</f>
        <v>0</v>
      </c>
      <c r="CO47" s="64">
        <f t="shared" si="97"/>
        <v>0</v>
      </c>
      <c r="CP47" s="27">
        <f t="shared" si="77"/>
        <v>0</v>
      </c>
      <c r="CQ47" s="68"/>
      <c r="CR47" s="34">
        <v>44075</v>
      </c>
      <c r="CS47" s="75">
        <f>IF(CS$3&gt;$A47+29,0,IF(CS$4&lt;$A47,0,IF(AND(CS$3&gt;=$A47,CS$3&lt;$A48),CS$7*(31-DAY(CS$3)),IF(AND(CS$4&gt;=$A47,CS$4&lt;$A48),CS$7*DAY(CS$4),IF(AND(CS$3&lt;$A47,CS$4&gt;$A48),CS$7*30,"X")))))*CS$21/100</f>
        <v>0</v>
      </c>
      <c r="CT47" s="64">
        <f t="shared" si="98"/>
        <v>0</v>
      </c>
      <c r="CU47" s="27">
        <f t="shared" si="79"/>
        <v>0</v>
      </c>
      <c r="CV47" s="68"/>
    </row>
    <row r="48" spans="1:100" ht="12.75" hidden="1" customHeight="1" outlineLevel="1" x14ac:dyDescent="0.2">
      <c r="A48" s="34">
        <v>44105</v>
      </c>
      <c r="B48" s="75">
        <f>IF(B$3&gt;$A48+30,0,IF(B$4&lt;$A48,0,IF(AND(B$3&gt;=$A48,B$3&lt;$A49),B$7*(32-DAY(B$3)),IF(AND(B$4&gt;=$A48,B$4&lt;$A49),B$7*DAY(B$4),IF(AND(B$3&lt;$A48,B$4&gt;$A49),B$7*31,"X")))))*B$21/100</f>
        <v>0</v>
      </c>
      <c r="C48" s="64">
        <f t="shared" si="40"/>
        <v>0</v>
      </c>
      <c r="D48" s="27">
        <f t="shared" si="41"/>
        <v>0</v>
      </c>
      <c r="E48" s="19"/>
      <c r="F48" s="34">
        <v>44105</v>
      </c>
      <c r="G48" s="75">
        <f>IF(G$3&gt;$A48+30,0,IF(G$4&lt;$A48,0,IF(AND(G$3&gt;=$A48,G$3&lt;$A49),G$7*(32-DAY(G$3)),IF(AND(G$4&gt;=$A48,G$4&lt;$A49),G$7*DAY(G$4),IF(AND(G$3&lt;$A48,G$4&gt;$A49),G$7*31,"X")))))*G$21/100</f>
        <v>0</v>
      </c>
      <c r="H48" s="64">
        <f t="shared" si="80"/>
        <v>0</v>
      </c>
      <c r="I48" s="27">
        <f t="shared" si="43"/>
        <v>0</v>
      </c>
      <c r="J48" s="19"/>
      <c r="K48" s="34">
        <v>44105</v>
      </c>
      <c r="L48" s="75">
        <f>IF(L$3&gt;$A48+30,0,IF(L$4&lt;$A48,0,IF(AND(L$3&gt;=$A48,L$3&lt;$A49),L$7*(32-DAY(L$3)),IF(AND(L$4&gt;=$A48,L$4&lt;$A49),L$7*DAY(L$4),IF(AND(L$3&lt;$A48,L$4&gt;$A49),L$7*31,"X")))))*L$21/100</f>
        <v>0</v>
      </c>
      <c r="M48" s="64">
        <f t="shared" si="81"/>
        <v>0</v>
      </c>
      <c r="N48" s="27">
        <f t="shared" si="45"/>
        <v>0</v>
      </c>
      <c r="O48" s="19"/>
      <c r="P48" s="34">
        <v>44105</v>
      </c>
      <c r="Q48" s="75">
        <f>IF(Q$3&gt;$A48+30,0,IF(Q$4&lt;$A48,0,IF(AND(Q$3&gt;=$A48,Q$3&lt;$A49),Q$7*(32-DAY(Q$3)),IF(AND(Q$4&gt;=$A48,Q$4&lt;$A49),Q$7*DAY(Q$4),IF(AND(Q$3&lt;$A48,Q$4&gt;$A49),Q$7*31,"X")))))*Q$21/100</f>
        <v>0</v>
      </c>
      <c r="R48" s="64">
        <f t="shared" si="82"/>
        <v>0</v>
      </c>
      <c r="S48" s="27">
        <f t="shared" si="47"/>
        <v>0</v>
      </c>
      <c r="T48" s="19"/>
      <c r="U48" s="34">
        <v>44105</v>
      </c>
      <c r="V48" s="75">
        <f>IF(V$3&gt;$A48+30,0,IF(V$4&lt;$A48,0,IF(AND(V$3&gt;=$A48,V$3&lt;$A49),V$7*(32-DAY(V$3)),IF(AND(V$4&gt;=$A48,V$4&lt;$A49),V$7*DAY(V$4),IF(AND(V$3&lt;$A48,V$4&gt;$A49),V$7*31,"X")))))*V$21/100</f>
        <v>0</v>
      </c>
      <c r="W48" s="64">
        <f t="shared" si="83"/>
        <v>0</v>
      </c>
      <c r="X48" s="27">
        <f t="shared" si="49"/>
        <v>0</v>
      </c>
      <c r="Y48" s="19"/>
      <c r="Z48" s="34">
        <v>44105</v>
      </c>
      <c r="AA48" s="75">
        <f>IF(AA$3&gt;$A48+30,0,IF(AA$4&lt;$A48,0,IF(AND(AA$3&gt;=$A48,AA$3&lt;$A49),AA$7*(32-DAY(AA$3)),IF(AND(AA$4&gt;=$A48,AA$4&lt;$A49),AA$7*DAY(AA$4),IF(AND(AA$3&lt;$A48,AA$4&gt;$A49),AA$7*31,"X")))))*AA$21/100</f>
        <v>0</v>
      </c>
      <c r="AB48" s="64">
        <f t="shared" si="84"/>
        <v>0</v>
      </c>
      <c r="AC48" s="27">
        <f t="shared" si="51"/>
        <v>0</v>
      </c>
      <c r="AD48" s="19"/>
      <c r="AE48" s="34">
        <v>44105</v>
      </c>
      <c r="AF48" s="75">
        <f>IF(AF$3&gt;$A48+30,0,IF(AF$4&lt;$A48,0,IF(AND(AF$3&gt;=$A48,AF$3&lt;$A49),AF$7*(32-DAY(AF$3)),IF(AND(AF$4&gt;=$A48,AF$4&lt;$A49),AF$7*DAY(AF$4),IF(AND(AF$3&lt;$A48,AF$4&gt;$A49),AF$7*31,"X")))))*AF$21/100</f>
        <v>0</v>
      </c>
      <c r="AG48" s="64">
        <f t="shared" si="85"/>
        <v>0</v>
      </c>
      <c r="AH48" s="27">
        <f t="shared" si="53"/>
        <v>0</v>
      </c>
      <c r="AI48" s="19"/>
      <c r="AJ48" s="34">
        <v>44105</v>
      </c>
      <c r="AK48" s="75">
        <f>IF(AK$3&gt;$A48+30,0,IF(AK$4&lt;$A48,0,IF(AND(AK$3&gt;=$A48,AK$3&lt;$A49),AK$7*(32-DAY(AK$3)),IF(AND(AK$4&gt;=$A48,AK$4&lt;$A49),AK$7*DAY(AK$4),IF(AND(AK$3&lt;$A48,AK$4&gt;$A49),AK$7*31,"X")))))*AK$21/100</f>
        <v>0</v>
      </c>
      <c r="AL48" s="64">
        <f t="shared" si="86"/>
        <v>0</v>
      </c>
      <c r="AM48" s="27">
        <f t="shared" si="55"/>
        <v>0</v>
      </c>
      <c r="AN48" s="19"/>
      <c r="AO48" s="34">
        <v>44105</v>
      </c>
      <c r="AP48" s="75">
        <f>IF(AP$3&gt;$A48+30,0,IF(AP$4&lt;$A48,0,IF(AND(AP$3&gt;=$A48,AP$3&lt;$A49),AP$7*(32-DAY(AP$3)),IF(AND(AP$4&gt;=$A48,AP$4&lt;$A49),AP$7*DAY(AP$4),IF(AND(AP$3&lt;$A48,AP$4&gt;$A49),AP$7*31,"X")))))*AP$21/100</f>
        <v>0</v>
      </c>
      <c r="AQ48" s="64">
        <f t="shared" si="87"/>
        <v>0</v>
      </c>
      <c r="AR48" s="27">
        <f t="shared" si="57"/>
        <v>0</v>
      </c>
      <c r="AS48" s="19"/>
      <c r="AT48" s="34">
        <v>44105</v>
      </c>
      <c r="AU48" s="75">
        <f>IF(AU$3&gt;$A48+30,0,IF(AU$4&lt;$A48,0,IF(AND(AU$3&gt;=$A48,AU$3&lt;$A49),AU$7*(32-DAY(AU$3)),IF(AND(AU$4&gt;=$A48,AU$4&lt;$A49),AU$7*DAY(AU$4),IF(AND(AU$3&lt;$A48,AU$4&gt;$A49),AU$7*31,"X")))))*AU$21/100</f>
        <v>0</v>
      </c>
      <c r="AV48" s="64">
        <f t="shared" si="88"/>
        <v>0</v>
      </c>
      <c r="AW48" s="27">
        <f t="shared" si="59"/>
        <v>0</v>
      </c>
      <c r="AX48" s="19"/>
      <c r="AY48" s="34">
        <v>44105</v>
      </c>
      <c r="AZ48" s="75">
        <f>IF(AZ$3&gt;$A48+30,0,IF(AZ$4&lt;$A48,0,IF(AND(AZ$3&gt;=$A48,AZ$3&lt;$A49),AZ$7*(32-DAY(AZ$3)),IF(AND(AZ$4&gt;=$A48,AZ$4&lt;$A49),AZ$7*DAY(AZ$4),IF(AND(AZ$3&lt;$A48,AZ$4&gt;$A49),AZ$7*31,"X")))))*AZ$21/100</f>
        <v>0</v>
      </c>
      <c r="BA48" s="64">
        <f t="shared" si="89"/>
        <v>0</v>
      </c>
      <c r="BB48" s="27">
        <f t="shared" si="61"/>
        <v>0</v>
      </c>
      <c r="BC48" s="19"/>
      <c r="BD48" s="34">
        <v>44105</v>
      </c>
      <c r="BE48" s="75">
        <f>IF(BE$3&gt;$A48+30,0,IF(BE$4&lt;$A48,0,IF(AND(BE$3&gt;=$A48,BE$3&lt;$A49),BE$7*(32-DAY(BE$3)),IF(AND(BE$4&gt;=$A48,BE$4&lt;$A49),BE$7*DAY(BE$4),IF(AND(BE$3&lt;$A48,BE$4&gt;$A49),BE$7*31,"X")))))*BE$21/100</f>
        <v>0</v>
      </c>
      <c r="BF48" s="64">
        <f t="shared" si="90"/>
        <v>0</v>
      </c>
      <c r="BG48" s="27">
        <f t="shared" si="63"/>
        <v>0</v>
      </c>
      <c r="BH48" s="19"/>
      <c r="BI48" s="34">
        <v>44105</v>
      </c>
      <c r="BJ48" s="75">
        <f>IF(BJ$3&gt;$A48+30,0,IF(BJ$4&lt;$A48,0,IF(AND(BJ$3&gt;=$A48,BJ$3&lt;$A49),BJ$7*(32-DAY(BJ$3)),IF(AND(BJ$4&gt;=$A48,BJ$4&lt;$A49),BJ$7*DAY(BJ$4),IF(AND(BJ$3&lt;$A48,BJ$4&gt;$A49),BJ$7*31,"X")))))*BJ$21/100</f>
        <v>0</v>
      </c>
      <c r="BK48" s="64">
        <f t="shared" si="91"/>
        <v>0</v>
      </c>
      <c r="BL48" s="27">
        <f t="shared" si="65"/>
        <v>0</v>
      </c>
      <c r="BM48" s="19"/>
      <c r="BN48" s="34">
        <v>44105</v>
      </c>
      <c r="BO48" s="75">
        <f>IF(BO$3&gt;$A48+30,0,IF(BO$4&lt;$A48,0,IF(AND(BO$3&gt;=$A48,BO$3&lt;$A49),BO$7*(32-DAY(BO$3)),IF(AND(BO$4&gt;=$A48,BO$4&lt;$A49),BO$7*DAY(BO$4),IF(AND(BO$3&lt;$A48,BO$4&gt;$A49),BO$7*31,"X")))))*BO$21/100</f>
        <v>0</v>
      </c>
      <c r="BP48" s="64">
        <f t="shared" si="92"/>
        <v>0</v>
      </c>
      <c r="BQ48" s="27">
        <f t="shared" si="67"/>
        <v>0</v>
      </c>
      <c r="BR48" s="19"/>
      <c r="BS48" s="34">
        <v>44105</v>
      </c>
      <c r="BT48" s="75">
        <f>IF(BT$3&gt;$A48+30,0,IF(BT$4&lt;$A48,0,IF(AND(BT$3&gt;=$A48,BT$3&lt;$A49),BT$7*(32-DAY(BT$3)),IF(AND(BT$4&gt;=$A48,BT$4&lt;$A49),BT$7*DAY(BT$4),IF(AND(BT$3&lt;$A48,BT$4&gt;$A49),BT$7*31,"X")))))*BT$21/100</f>
        <v>0</v>
      </c>
      <c r="BU48" s="64">
        <f t="shared" si="93"/>
        <v>0</v>
      </c>
      <c r="BV48" s="27">
        <f t="shared" si="69"/>
        <v>0</v>
      </c>
      <c r="BW48" s="19"/>
      <c r="BX48" s="34">
        <v>44105</v>
      </c>
      <c r="BY48" s="75">
        <f>IF(BY$3&gt;$A48+30,0,IF(BY$4&lt;$A48,0,IF(AND(BY$3&gt;=$A48,BY$3&lt;$A49),BY$7*(32-DAY(BY$3)),IF(AND(BY$4&gt;=$A48,BY$4&lt;$A49),BY$7*DAY(BY$4),IF(AND(BY$3&lt;$A48,BY$4&gt;$A49),BY$7*31,"X")))))*BY$21/100</f>
        <v>0</v>
      </c>
      <c r="BZ48" s="64">
        <f t="shared" si="94"/>
        <v>0</v>
      </c>
      <c r="CA48" s="27">
        <f t="shared" si="71"/>
        <v>0</v>
      </c>
      <c r="CB48" s="19"/>
      <c r="CC48" s="34">
        <v>44105</v>
      </c>
      <c r="CD48" s="75">
        <f>IF(CD$3&gt;$A48+30,0,IF(CD$4&lt;$A48,0,IF(AND(CD$3&gt;=$A48,CD$3&lt;$A49),CD$7*(32-DAY(CD$3)),IF(AND(CD$4&gt;=$A48,CD$4&lt;$A49),CD$7*DAY(CD$4),IF(AND(CD$3&lt;$A48,CD$4&gt;$A49),CD$7*31,"X")))))*CD$21/100</f>
        <v>0</v>
      </c>
      <c r="CE48" s="64">
        <f t="shared" si="95"/>
        <v>0</v>
      </c>
      <c r="CF48" s="27">
        <f t="shared" si="73"/>
        <v>0</v>
      </c>
      <c r="CG48" s="19"/>
      <c r="CH48" s="34">
        <v>44105</v>
      </c>
      <c r="CI48" s="75">
        <f>IF(CI$3&gt;$A48+30,0,IF(CI$4&lt;$A48,0,IF(AND(CI$3&gt;=$A48,CI$3&lt;$A49),CI$7*(32-DAY(CI$3)),IF(AND(CI$4&gt;=$A48,CI$4&lt;$A49),CI$7*DAY(CI$4),IF(AND(CI$3&lt;$A48,CI$4&gt;$A49),CI$7*31,"X")))))*CI$21/100</f>
        <v>0</v>
      </c>
      <c r="CJ48" s="64">
        <f t="shared" si="96"/>
        <v>0</v>
      </c>
      <c r="CK48" s="27">
        <f t="shared" si="75"/>
        <v>0</v>
      </c>
      <c r="CL48" s="19"/>
      <c r="CM48" s="34">
        <v>44105</v>
      </c>
      <c r="CN48" s="75">
        <f>IF(CN$3&gt;$A48+30,0,IF(CN$4&lt;$A48,0,IF(AND(CN$3&gt;=$A48,CN$3&lt;$A49),CN$7*(32-DAY(CN$3)),IF(AND(CN$4&gt;=$A48,CN$4&lt;$A49),CN$7*DAY(CN$4),IF(AND(CN$3&lt;$A48,CN$4&gt;$A49),CN$7*31,"X")))))*CN$21/100</f>
        <v>0</v>
      </c>
      <c r="CO48" s="64">
        <f t="shared" si="97"/>
        <v>0</v>
      </c>
      <c r="CP48" s="27">
        <f t="shared" si="77"/>
        <v>0</v>
      </c>
      <c r="CQ48" s="19"/>
      <c r="CR48" s="34">
        <v>44105</v>
      </c>
      <c r="CS48" s="75">
        <f>IF(CS$3&gt;$A48+30,0,IF(CS$4&lt;$A48,0,IF(AND(CS$3&gt;=$A48,CS$3&lt;$A49),CS$7*(32-DAY(CS$3)),IF(AND(CS$4&gt;=$A48,CS$4&lt;$A49),CS$7*DAY(CS$4),IF(AND(CS$3&lt;$A48,CS$4&gt;$A49),CS$7*31,"X")))))*CS$21/100</f>
        <v>0</v>
      </c>
      <c r="CT48" s="64">
        <f t="shared" si="98"/>
        <v>0</v>
      </c>
      <c r="CU48" s="27">
        <f t="shared" si="79"/>
        <v>0</v>
      </c>
      <c r="CV48" s="19"/>
    </row>
    <row r="49" spans="1:100" ht="12.75" hidden="1" customHeight="1" outlineLevel="1" x14ac:dyDescent="0.2">
      <c r="A49" s="34">
        <v>44136</v>
      </c>
      <c r="B49" s="75">
        <f>IF(B$3&gt;$A49+29,0,IF(B$4&lt;$A49,0,IF(AND(B$3&gt;=$A49,B$3&lt;$A50),B$7*(31-DAY(B$3)),IF(AND(B$4&gt;=$A49,B$4&lt;$A50),B$7*DAY(B$4),IF(AND(B$3&lt;$A49,B$4&gt;$A50),B$7*30,"X")))))*B$21/100</f>
        <v>0</v>
      </c>
      <c r="C49" s="64">
        <f t="shared" si="40"/>
        <v>0</v>
      </c>
      <c r="D49" s="27">
        <f t="shared" si="41"/>
        <v>0</v>
      </c>
      <c r="E49" s="19"/>
      <c r="F49" s="34">
        <v>44136</v>
      </c>
      <c r="G49" s="75">
        <f>IF(G$3&gt;$A49+29,0,IF(G$4&lt;$A49,0,IF(AND(G$3&gt;=$A49,G$3&lt;$A50),G$7*(31-DAY(G$3)),IF(AND(G$4&gt;=$A49,G$4&lt;$A50),G$7*DAY(G$4),IF(AND(G$3&lt;$A49,G$4&gt;$A50),G$7*30,"X")))))*G$21/100</f>
        <v>0</v>
      </c>
      <c r="H49" s="64">
        <f t="shared" si="80"/>
        <v>0</v>
      </c>
      <c r="I49" s="27">
        <f t="shared" si="43"/>
        <v>0</v>
      </c>
      <c r="J49" s="19"/>
      <c r="K49" s="34">
        <v>44136</v>
      </c>
      <c r="L49" s="75">
        <f>IF(L$3&gt;$A49+29,0,IF(L$4&lt;$A49,0,IF(AND(L$3&gt;=$A49,L$3&lt;$A50),L$7*(31-DAY(L$3)),IF(AND(L$4&gt;=$A49,L$4&lt;$A50),L$7*DAY(L$4),IF(AND(L$3&lt;$A49,L$4&gt;$A50),L$7*30,"X")))))*L$21/100</f>
        <v>0</v>
      </c>
      <c r="M49" s="64">
        <f t="shared" si="81"/>
        <v>0</v>
      </c>
      <c r="N49" s="27">
        <f t="shared" si="45"/>
        <v>0</v>
      </c>
      <c r="O49" s="19"/>
      <c r="P49" s="34">
        <v>44136</v>
      </c>
      <c r="Q49" s="75">
        <f>IF(Q$3&gt;$A49+29,0,IF(Q$4&lt;$A49,0,IF(AND(Q$3&gt;=$A49,Q$3&lt;$A50),Q$7*(31-DAY(Q$3)),IF(AND(Q$4&gt;=$A49,Q$4&lt;$A50),Q$7*DAY(Q$4),IF(AND(Q$3&lt;$A49,Q$4&gt;$A50),Q$7*30,"X")))))*Q$21/100</f>
        <v>0</v>
      </c>
      <c r="R49" s="64">
        <f t="shared" si="82"/>
        <v>0</v>
      </c>
      <c r="S49" s="27">
        <f t="shared" si="47"/>
        <v>0</v>
      </c>
      <c r="T49" s="19"/>
      <c r="U49" s="34">
        <v>44136</v>
      </c>
      <c r="V49" s="75">
        <f>IF(V$3&gt;$A49+29,0,IF(V$4&lt;$A49,0,IF(AND(V$3&gt;=$A49,V$3&lt;$A50),V$7*(31-DAY(V$3)),IF(AND(V$4&gt;=$A49,V$4&lt;$A50),V$7*DAY(V$4),IF(AND(V$3&lt;$A49,V$4&gt;$A50),V$7*30,"X")))))*V$21/100</f>
        <v>0</v>
      </c>
      <c r="W49" s="64">
        <f t="shared" si="83"/>
        <v>0</v>
      </c>
      <c r="X49" s="27">
        <f t="shared" si="49"/>
        <v>0</v>
      </c>
      <c r="Y49" s="19"/>
      <c r="Z49" s="34">
        <v>44136</v>
      </c>
      <c r="AA49" s="75">
        <f>IF(AA$3&gt;$A49+29,0,IF(AA$4&lt;$A49,0,IF(AND(AA$3&gt;=$A49,AA$3&lt;$A50),AA$7*(31-DAY(AA$3)),IF(AND(AA$4&gt;=$A49,AA$4&lt;$A50),AA$7*DAY(AA$4),IF(AND(AA$3&lt;$A49,AA$4&gt;$A50),AA$7*30,"X")))))*AA$21/100</f>
        <v>0</v>
      </c>
      <c r="AB49" s="64">
        <f t="shared" si="84"/>
        <v>0</v>
      </c>
      <c r="AC49" s="27">
        <f t="shared" si="51"/>
        <v>0</v>
      </c>
      <c r="AD49" s="19"/>
      <c r="AE49" s="34">
        <v>44136</v>
      </c>
      <c r="AF49" s="75">
        <f>IF(AF$3&gt;$A49+29,0,IF(AF$4&lt;$A49,0,IF(AND(AF$3&gt;=$A49,AF$3&lt;$A50),AF$7*(31-DAY(AF$3)),IF(AND(AF$4&gt;=$A49,AF$4&lt;$A50),AF$7*DAY(AF$4),IF(AND(AF$3&lt;$A49,AF$4&gt;$A50),AF$7*30,"X")))))*AF$21/100</f>
        <v>0</v>
      </c>
      <c r="AG49" s="64">
        <f t="shared" si="85"/>
        <v>0</v>
      </c>
      <c r="AH49" s="27">
        <f t="shared" si="53"/>
        <v>0</v>
      </c>
      <c r="AI49" s="19"/>
      <c r="AJ49" s="34">
        <v>44136</v>
      </c>
      <c r="AK49" s="75">
        <f>IF(AK$3&gt;$A49+29,0,IF(AK$4&lt;$A49,0,IF(AND(AK$3&gt;=$A49,AK$3&lt;$A50),AK$7*(31-DAY(AK$3)),IF(AND(AK$4&gt;=$A49,AK$4&lt;$A50),AK$7*DAY(AK$4),IF(AND(AK$3&lt;$A49,AK$4&gt;$A50),AK$7*30,"X")))))*AK$21/100</f>
        <v>0</v>
      </c>
      <c r="AL49" s="64">
        <f t="shared" si="86"/>
        <v>0</v>
      </c>
      <c r="AM49" s="27">
        <f t="shared" si="55"/>
        <v>0</v>
      </c>
      <c r="AN49" s="19"/>
      <c r="AO49" s="34">
        <v>44136</v>
      </c>
      <c r="AP49" s="75">
        <f>IF(AP$3&gt;$A49+29,0,IF(AP$4&lt;$A49,0,IF(AND(AP$3&gt;=$A49,AP$3&lt;$A50),AP$7*(31-DAY(AP$3)),IF(AND(AP$4&gt;=$A49,AP$4&lt;$A50),AP$7*DAY(AP$4),IF(AND(AP$3&lt;$A49,AP$4&gt;$A50),AP$7*30,"X")))))*AP$21/100</f>
        <v>0</v>
      </c>
      <c r="AQ49" s="64">
        <f t="shared" si="87"/>
        <v>0</v>
      </c>
      <c r="AR49" s="27">
        <f t="shared" si="57"/>
        <v>0</v>
      </c>
      <c r="AS49" s="19"/>
      <c r="AT49" s="34">
        <v>44136</v>
      </c>
      <c r="AU49" s="75">
        <f>IF(AU$3&gt;$A49+29,0,IF(AU$4&lt;$A49,0,IF(AND(AU$3&gt;=$A49,AU$3&lt;$A50),AU$7*(31-DAY(AU$3)),IF(AND(AU$4&gt;=$A49,AU$4&lt;$A50),AU$7*DAY(AU$4),IF(AND(AU$3&lt;$A49,AU$4&gt;$A50),AU$7*30,"X")))))*AU$21/100</f>
        <v>0</v>
      </c>
      <c r="AV49" s="64">
        <f t="shared" si="88"/>
        <v>0</v>
      </c>
      <c r="AW49" s="27">
        <f t="shared" si="59"/>
        <v>0</v>
      </c>
      <c r="AX49" s="19"/>
      <c r="AY49" s="34">
        <v>44136</v>
      </c>
      <c r="AZ49" s="75">
        <f>IF(AZ$3&gt;$A49+29,0,IF(AZ$4&lt;$A49,0,IF(AND(AZ$3&gt;=$A49,AZ$3&lt;$A50),AZ$7*(31-DAY(AZ$3)),IF(AND(AZ$4&gt;=$A49,AZ$4&lt;$A50),AZ$7*DAY(AZ$4),IF(AND(AZ$3&lt;$A49,AZ$4&gt;$A50),AZ$7*30,"X")))))*AZ$21/100</f>
        <v>0</v>
      </c>
      <c r="BA49" s="64">
        <f t="shared" si="89"/>
        <v>0</v>
      </c>
      <c r="BB49" s="27">
        <f t="shared" si="61"/>
        <v>0</v>
      </c>
      <c r="BC49" s="19"/>
      <c r="BD49" s="34">
        <v>44136</v>
      </c>
      <c r="BE49" s="75">
        <f>IF(BE$3&gt;$A49+29,0,IF(BE$4&lt;$A49,0,IF(AND(BE$3&gt;=$A49,BE$3&lt;$A50),BE$7*(31-DAY(BE$3)),IF(AND(BE$4&gt;=$A49,BE$4&lt;$A50),BE$7*DAY(BE$4),IF(AND(BE$3&lt;$A49,BE$4&gt;$A50),BE$7*30,"X")))))*BE$21/100</f>
        <v>0</v>
      </c>
      <c r="BF49" s="64">
        <f t="shared" si="90"/>
        <v>0</v>
      </c>
      <c r="BG49" s="27">
        <f t="shared" si="63"/>
        <v>0</v>
      </c>
      <c r="BH49" s="19"/>
      <c r="BI49" s="34">
        <v>44136</v>
      </c>
      <c r="BJ49" s="75">
        <f>IF(BJ$3&gt;$A49+29,0,IF(BJ$4&lt;$A49,0,IF(AND(BJ$3&gt;=$A49,BJ$3&lt;$A50),BJ$7*(31-DAY(BJ$3)),IF(AND(BJ$4&gt;=$A49,BJ$4&lt;$A50),BJ$7*DAY(BJ$4),IF(AND(BJ$3&lt;$A49,BJ$4&gt;$A50),BJ$7*30,"X")))))*BJ$21/100</f>
        <v>0</v>
      </c>
      <c r="BK49" s="64">
        <f t="shared" si="91"/>
        <v>0</v>
      </c>
      <c r="BL49" s="27">
        <f t="shared" si="65"/>
        <v>0</v>
      </c>
      <c r="BM49" s="19"/>
      <c r="BN49" s="34">
        <v>44136</v>
      </c>
      <c r="BO49" s="75">
        <f>IF(BO$3&gt;$A49+29,0,IF(BO$4&lt;$A49,0,IF(AND(BO$3&gt;=$A49,BO$3&lt;$A50),BO$7*(31-DAY(BO$3)),IF(AND(BO$4&gt;=$A49,BO$4&lt;$A50),BO$7*DAY(BO$4),IF(AND(BO$3&lt;$A49,BO$4&gt;$A50),BO$7*30,"X")))))*BO$21/100</f>
        <v>0</v>
      </c>
      <c r="BP49" s="64">
        <f t="shared" si="92"/>
        <v>0</v>
      </c>
      <c r="BQ49" s="27">
        <f t="shared" si="67"/>
        <v>0</v>
      </c>
      <c r="BR49" s="19"/>
      <c r="BS49" s="34">
        <v>44136</v>
      </c>
      <c r="BT49" s="75">
        <f>IF(BT$3&gt;$A49+29,0,IF(BT$4&lt;$A49,0,IF(AND(BT$3&gt;=$A49,BT$3&lt;$A50),BT$7*(31-DAY(BT$3)),IF(AND(BT$4&gt;=$A49,BT$4&lt;$A50),BT$7*DAY(BT$4),IF(AND(BT$3&lt;$A49,BT$4&gt;$A50),BT$7*30,"X")))))*BT$21/100</f>
        <v>0</v>
      </c>
      <c r="BU49" s="64">
        <f t="shared" si="93"/>
        <v>0</v>
      </c>
      <c r="BV49" s="27">
        <f t="shared" si="69"/>
        <v>0</v>
      </c>
      <c r="BW49" s="19"/>
      <c r="BX49" s="34">
        <v>44136</v>
      </c>
      <c r="BY49" s="75">
        <f>IF(BY$3&gt;$A49+29,0,IF(BY$4&lt;$A49,0,IF(AND(BY$3&gt;=$A49,BY$3&lt;$A50),BY$7*(31-DAY(BY$3)),IF(AND(BY$4&gt;=$A49,BY$4&lt;$A50),BY$7*DAY(BY$4),IF(AND(BY$3&lt;$A49,BY$4&gt;$A50),BY$7*30,"X")))))*BY$21/100</f>
        <v>0</v>
      </c>
      <c r="BZ49" s="64">
        <f t="shared" si="94"/>
        <v>0</v>
      </c>
      <c r="CA49" s="27">
        <f t="shared" si="71"/>
        <v>0</v>
      </c>
      <c r="CB49" s="19"/>
      <c r="CC49" s="34">
        <v>44136</v>
      </c>
      <c r="CD49" s="75">
        <f>IF(CD$3&gt;$A49+29,0,IF(CD$4&lt;$A49,0,IF(AND(CD$3&gt;=$A49,CD$3&lt;$A50),CD$7*(31-DAY(CD$3)),IF(AND(CD$4&gt;=$A49,CD$4&lt;$A50),CD$7*DAY(CD$4),IF(AND(CD$3&lt;$A49,CD$4&gt;$A50),CD$7*30,"X")))))*CD$21/100</f>
        <v>0</v>
      </c>
      <c r="CE49" s="64">
        <f t="shared" si="95"/>
        <v>0</v>
      </c>
      <c r="CF49" s="27">
        <f t="shared" si="73"/>
        <v>0</v>
      </c>
      <c r="CG49" s="19"/>
      <c r="CH49" s="34">
        <v>44136</v>
      </c>
      <c r="CI49" s="75">
        <f>IF(CI$3&gt;$A49+29,0,IF(CI$4&lt;$A49,0,IF(AND(CI$3&gt;=$A49,CI$3&lt;$A50),CI$7*(31-DAY(CI$3)),IF(AND(CI$4&gt;=$A49,CI$4&lt;$A50),CI$7*DAY(CI$4),IF(AND(CI$3&lt;$A49,CI$4&gt;$A50),CI$7*30,"X")))))*CI$21/100</f>
        <v>0</v>
      </c>
      <c r="CJ49" s="64">
        <f t="shared" si="96"/>
        <v>0</v>
      </c>
      <c r="CK49" s="27">
        <f t="shared" si="75"/>
        <v>0</v>
      </c>
      <c r="CL49" s="19"/>
      <c r="CM49" s="34">
        <v>44136</v>
      </c>
      <c r="CN49" s="75">
        <f>IF(CN$3&gt;$A49+29,0,IF(CN$4&lt;$A49,0,IF(AND(CN$3&gt;=$A49,CN$3&lt;$A50),CN$7*(31-DAY(CN$3)),IF(AND(CN$4&gt;=$A49,CN$4&lt;$A50),CN$7*DAY(CN$4),IF(AND(CN$3&lt;$A49,CN$4&gt;$A50),CN$7*30,"X")))))*CN$21/100</f>
        <v>0</v>
      </c>
      <c r="CO49" s="64">
        <f t="shared" si="97"/>
        <v>0</v>
      </c>
      <c r="CP49" s="27">
        <f t="shared" si="77"/>
        <v>0</v>
      </c>
      <c r="CQ49" s="19"/>
      <c r="CR49" s="34">
        <v>44136</v>
      </c>
      <c r="CS49" s="75">
        <f>IF(CS$3&gt;$A49+29,0,IF(CS$4&lt;$A49,0,IF(AND(CS$3&gt;=$A49,CS$3&lt;$A50),CS$7*(31-DAY(CS$3)),IF(AND(CS$4&gt;=$A49,CS$4&lt;$A50),CS$7*DAY(CS$4),IF(AND(CS$3&lt;$A49,CS$4&gt;$A50),CS$7*30,"X")))))*CS$21/100</f>
        <v>0</v>
      </c>
      <c r="CT49" s="64">
        <f t="shared" si="98"/>
        <v>0</v>
      </c>
      <c r="CU49" s="27">
        <f t="shared" si="79"/>
        <v>0</v>
      </c>
      <c r="CV49" s="19"/>
    </row>
    <row r="50" spans="1:100" ht="12.75" hidden="1" customHeight="1" outlineLevel="1" x14ac:dyDescent="0.2">
      <c r="A50" s="34">
        <v>44166</v>
      </c>
      <c r="B50" s="75">
        <f>IF(B$3&gt;$A50+30,0,IF(B$4&lt;$A50,0,IF(AND(B$3&gt;=$A50,B$3&lt;$A174),B$7*(32-DAY(B$3)),IF(AND(B$4&gt;=$A50,B$4&lt;$A174),B$7*DAY(B$4),IF(AND(B$3&lt;$A50,B$4&gt;$A174),B$7*31,"X")))))*B$21/100</f>
        <v>0</v>
      </c>
      <c r="C50" s="64">
        <f t="shared" si="40"/>
        <v>0</v>
      </c>
      <c r="D50" s="27">
        <f t="shared" si="41"/>
        <v>0</v>
      </c>
      <c r="E50" s="19"/>
      <c r="F50" s="34">
        <v>44166</v>
      </c>
      <c r="G50" s="75">
        <f>IF(G$3&gt;$A50+30,0,IF(G$4&lt;$A50,0,IF(AND(G$3&gt;=$A50,G$3&lt;$A174),G$7*(32-DAY(G$3)),IF(AND(G$4&gt;=$A50,G$4&lt;$A174),G$7*DAY(G$4),IF(AND(G$3&lt;$A50,G$4&gt;$A174),G$7*31,"X")))))*G$21/100</f>
        <v>0</v>
      </c>
      <c r="H50" s="64">
        <f t="shared" si="80"/>
        <v>0</v>
      </c>
      <c r="I50" s="27">
        <f t="shared" si="43"/>
        <v>0</v>
      </c>
      <c r="J50" s="19"/>
      <c r="K50" s="34">
        <v>44166</v>
      </c>
      <c r="L50" s="75">
        <f>IF(L$3&gt;$A50+30,0,IF(L$4&lt;$A50,0,IF(AND(L$3&gt;=$A50,L$3&lt;$A174),L$7*(32-DAY(L$3)),IF(AND(L$4&gt;=$A50,L$4&lt;$A174),L$7*DAY(L$4),IF(AND(L$3&lt;$A50,L$4&gt;$A174),L$7*31,"X")))))*L$21/100</f>
        <v>0</v>
      </c>
      <c r="M50" s="64">
        <f t="shared" si="81"/>
        <v>0</v>
      </c>
      <c r="N50" s="27">
        <f t="shared" si="45"/>
        <v>0</v>
      </c>
      <c r="O50" s="19"/>
      <c r="P50" s="34">
        <v>44166</v>
      </c>
      <c r="Q50" s="75">
        <f>IF(Q$3&gt;$A50+30,0,IF(Q$4&lt;$A50,0,IF(AND(Q$3&gt;=$A50,Q$3&lt;$A174),Q$7*(32-DAY(Q$3)),IF(AND(Q$4&gt;=$A50,Q$4&lt;$A174),Q$7*DAY(Q$4),IF(AND(Q$3&lt;$A50,Q$4&gt;$A174),Q$7*31,"X")))))*Q$21/100</f>
        <v>0</v>
      </c>
      <c r="R50" s="64">
        <f t="shared" si="82"/>
        <v>0</v>
      </c>
      <c r="S50" s="27">
        <f t="shared" si="47"/>
        <v>0</v>
      </c>
      <c r="T50" s="19"/>
      <c r="U50" s="34">
        <v>44166</v>
      </c>
      <c r="V50" s="75">
        <f>IF(V$3&gt;$A50+30,0,IF(V$4&lt;$A50,0,IF(AND(V$3&gt;=$A50,V$3&lt;$A174),V$7*(32-DAY(V$3)),IF(AND(V$4&gt;=$A50,V$4&lt;$A174),V$7*DAY(V$4),IF(AND(V$3&lt;$A50,V$4&gt;$A174),V$7*31,"X")))))*V$21/100</f>
        <v>0</v>
      </c>
      <c r="W50" s="64">
        <f t="shared" si="83"/>
        <v>0</v>
      </c>
      <c r="X50" s="27">
        <f t="shared" si="49"/>
        <v>0</v>
      </c>
      <c r="Y50" s="19"/>
      <c r="Z50" s="34">
        <v>44166</v>
      </c>
      <c r="AA50" s="75">
        <f>IF(AA$3&gt;$A50+30,0,IF(AA$4&lt;$A50,0,IF(AND(AA$3&gt;=$A50,AA$3&lt;$A174),AA$7*(32-DAY(AA$3)),IF(AND(AA$4&gt;=$A50,AA$4&lt;$A174),AA$7*DAY(AA$4),IF(AND(AA$3&lt;$A50,AA$4&gt;$A174),AA$7*31,"X")))))*AA$21/100</f>
        <v>0</v>
      </c>
      <c r="AB50" s="64">
        <f t="shared" si="84"/>
        <v>0</v>
      </c>
      <c r="AC50" s="27">
        <f t="shared" si="51"/>
        <v>0</v>
      </c>
      <c r="AD50" s="19"/>
      <c r="AE50" s="34">
        <v>44166</v>
      </c>
      <c r="AF50" s="75">
        <f>IF(AF$3&gt;$A50+30,0,IF(AF$4&lt;$A50,0,IF(AND(AF$3&gt;=$A50,AF$3&lt;$A174),AF$7*(32-DAY(AF$3)),IF(AND(AF$4&gt;=$A50,AF$4&lt;$A174),AF$7*DAY(AF$4),IF(AND(AF$3&lt;$A50,AF$4&gt;$A174),AF$7*31,"X")))))*AF$21/100</f>
        <v>0</v>
      </c>
      <c r="AG50" s="64">
        <f t="shared" si="85"/>
        <v>0</v>
      </c>
      <c r="AH50" s="27">
        <f t="shared" si="53"/>
        <v>0</v>
      </c>
      <c r="AI50" s="19"/>
      <c r="AJ50" s="34">
        <v>44166</v>
      </c>
      <c r="AK50" s="75">
        <f>IF(AK$3&gt;$A50+30,0,IF(AK$4&lt;$A50,0,IF(AND(AK$3&gt;=$A50,AK$3&lt;$A174),AK$7*(32-DAY(AK$3)),IF(AND(AK$4&gt;=$A50,AK$4&lt;$A174),AK$7*DAY(AK$4),IF(AND(AK$3&lt;$A50,AK$4&gt;$A174),AK$7*31,"X")))))*AK$21/100</f>
        <v>0</v>
      </c>
      <c r="AL50" s="64">
        <f t="shared" si="86"/>
        <v>0</v>
      </c>
      <c r="AM50" s="27">
        <f t="shared" si="55"/>
        <v>0</v>
      </c>
      <c r="AN50" s="19"/>
      <c r="AO50" s="34">
        <v>44166</v>
      </c>
      <c r="AP50" s="75">
        <f>IF(AP$3&gt;$A50+30,0,IF(AP$4&lt;$A50,0,IF(AND(AP$3&gt;=$A50,AP$3&lt;$A174),AP$7*(32-DAY(AP$3)),IF(AND(AP$4&gt;=$A50,AP$4&lt;$A174),AP$7*DAY(AP$4),IF(AND(AP$3&lt;$A50,AP$4&gt;$A174),AP$7*31,"X")))))*AP$21/100</f>
        <v>0</v>
      </c>
      <c r="AQ50" s="64">
        <f t="shared" si="87"/>
        <v>0</v>
      </c>
      <c r="AR50" s="27">
        <f t="shared" si="57"/>
        <v>0</v>
      </c>
      <c r="AS50" s="19"/>
      <c r="AT50" s="34">
        <v>44166</v>
      </c>
      <c r="AU50" s="75">
        <f>IF(AU$3&gt;$A50+30,0,IF(AU$4&lt;$A50,0,IF(AND(AU$3&gt;=$A50,AU$3&lt;$A174),AU$7*(32-DAY(AU$3)),IF(AND(AU$4&gt;=$A50,AU$4&lt;$A174),AU$7*DAY(AU$4),IF(AND(AU$3&lt;$A50,AU$4&gt;$A174),AU$7*31,"X")))))*AU$21/100</f>
        <v>0</v>
      </c>
      <c r="AV50" s="64">
        <f t="shared" si="88"/>
        <v>0</v>
      </c>
      <c r="AW50" s="27">
        <f t="shared" si="59"/>
        <v>0</v>
      </c>
      <c r="AX50" s="19"/>
      <c r="AY50" s="34">
        <v>44166</v>
      </c>
      <c r="AZ50" s="75">
        <f>IF(AZ$3&gt;$A50+30,0,IF(AZ$4&lt;$A50,0,IF(AND(AZ$3&gt;=$A50,AZ$3&lt;$A174),AZ$7*(32-DAY(AZ$3)),IF(AND(AZ$4&gt;=$A50,AZ$4&lt;$A174),AZ$7*DAY(AZ$4),IF(AND(AZ$3&lt;$A50,AZ$4&gt;$A174),AZ$7*31,"X")))))*AZ$21/100</f>
        <v>0</v>
      </c>
      <c r="BA50" s="64">
        <f t="shared" si="89"/>
        <v>0</v>
      </c>
      <c r="BB50" s="27">
        <f t="shared" si="61"/>
        <v>0</v>
      </c>
      <c r="BC50" s="19"/>
      <c r="BD50" s="34">
        <v>44166</v>
      </c>
      <c r="BE50" s="75">
        <f>IF(BE$3&gt;$A50+30,0,IF(BE$4&lt;$A50,0,IF(AND(BE$3&gt;=$A50,BE$3&lt;$A174),BE$7*(32-DAY(BE$3)),IF(AND(BE$4&gt;=$A50,BE$4&lt;$A174),BE$7*DAY(BE$4),IF(AND(BE$3&lt;$A50,BE$4&gt;$A174),BE$7*31,"X")))))*BE$21/100</f>
        <v>0</v>
      </c>
      <c r="BF50" s="64">
        <f t="shared" si="90"/>
        <v>0</v>
      </c>
      <c r="BG50" s="27">
        <f t="shared" si="63"/>
        <v>0</v>
      </c>
      <c r="BH50" s="19"/>
      <c r="BI50" s="34">
        <v>44166</v>
      </c>
      <c r="BJ50" s="75">
        <f>IF(BJ$3&gt;$A50+30,0,IF(BJ$4&lt;$A50,0,IF(AND(BJ$3&gt;=$A50,BJ$3&lt;$A174),BJ$7*(32-DAY(BJ$3)),IF(AND(BJ$4&gt;=$A50,BJ$4&lt;$A174),BJ$7*DAY(BJ$4),IF(AND(BJ$3&lt;$A50,BJ$4&gt;$A174),BJ$7*31,"X")))))*BJ$21/100</f>
        <v>0</v>
      </c>
      <c r="BK50" s="64">
        <f t="shared" si="91"/>
        <v>0</v>
      </c>
      <c r="BL50" s="27">
        <f t="shared" si="65"/>
        <v>0</v>
      </c>
      <c r="BM50" s="19"/>
      <c r="BN50" s="34">
        <v>44166</v>
      </c>
      <c r="BO50" s="75">
        <f>IF(BO$3&gt;$A50+30,0,IF(BO$4&lt;$A50,0,IF(AND(BO$3&gt;=$A50,BO$3&lt;$A174),BO$7*(32-DAY(BO$3)),IF(AND(BO$4&gt;=$A50,BO$4&lt;$A174),BO$7*DAY(BO$4),IF(AND(BO$3&lt;$A50,BO$4&gt;$A174),BO$7*31,"X")))))*BO$21/100</f>
        <v>0</v>
      </c>
      <c r="BP50" s="64">
        <f t="shared" si="92"/>
        <v>0</v>
      </c>
      <c r="BQ50" s="27">
        <f t="shared" si="67"/>
        <v>0</v>
      </c>
      <c r="BR50" s="19"/>
      <c r="BS50" s="34">
        <v>44166</v>
      </c>
      <c r="BT50" s="75">
        <f>IF(BT$3&gt;$A50+30,0,IF(BT$4&lt;$A50,0,IF(AND(BT$3&gt;=$A50,BT$3&lt;$A174),BT$7*(32-DAY(BT$3)),IF(AND(BT$4&gt;=$A50,BT$4&lt;$A174),BT$7*DAY(BT$4),IF(AND(BT$3&lt;$A50,BT$4&gt;$A174),BT$7*31,"X")))))*BT$21/100</f>
        <v>0</v>
      </c>
      <c r="BU50" s="64">
        <f t="shared" si="93"/>
        <v>0</v>
      </c>
      <c r="BV50" s="27">
        <f t="shared" si="69"/>
        <v>0</v>
      </c>
      <c r="BW50" s="19"/>
      <c r="BX50" s="34">
        <v>44166</v>
      </c>
      <c r="BY50" s="75">
        <f>IF(BY$3&gt;$A50+30,0,IF(BY$4&lt;$A50,0,IF(AND(BY$3&gt;=$A50,BY$3&lt;$A174),BY$7*(32-DAY(BY$3)),IF(AND(BY$4&gt;=$A50,BY$4&lt;$A174),BY$7*DAY(BY$4),IF(AND(BY$3&lt;$A50,BY$4&gt;$A174),BY$7*31,"X")))))*BY$21/100</f>
        <v>0</v>
      </c>
      <c r="BZ50" s="64">
        <f t="shared" si="94"/>
        <v>0</v>
      </c>
      <c r="CA50" s="27">
        <f t="shared" si="71"/>
        <v>0</v>
      </c>
      <c r="CB50" s="19"/>
      <c r="CC50" s="34">
        <v>44166</v>
      </c>
      <c r="CD50" s="75">
        <f>IF(CD$3&gt;$A50+30,0,IF(CD$4&lt;$A50,0,IF(AND(CD$3&gt;=$A50,CD$3&lt;$A174),CD$7*(32-DAY(CD$3)),IF(AND(CD$4&gt;=$A50,CD$4&lt;$A174),CD$7*DAY(CD$4),IF(AND(CD$3&lt;$A50,CD$4&gt;$A174),CD$7*31,"X")))))*CD$21/100</f>
        <v>0</v>
      </c>
      <c r="CE50" s="64">
        <f t="shared" si="95"/>
        <v>0</v>
      </c>
      <c r="CF50" s="27">
        <f t="shared" si="73"/>
        <v>0</v>
      </c>
      <c r="CG50" s="19"/>
      <c r="CH50" s="34">
        <v>44166</v>
      </c>
      <c r="CI50" s="75">
        <f>IF(CI$3&gt;$A50+30,0,IF(CI$4&lt;$A50,0,IF(AND(CI$3&gt;=$A50,CI$3&lt;$A174),CI$7*(32-DAY(CI$3)),IF(AND(CI$4&gt;=$A50,CI$4&lt;$A174),CI$7*DAY(CI$4),IF(AND(CI$3&lt;$A50,CI$4&gt;$A174),CI$7*31,"X")))))*CI$21/100</f>
        <v>0</v>
      </c>
      <c r="CJ50" s="64">
        <f t="shared" si="96"/>
        <v>0</v>
      </c>
      <c r="CK50" s="27">
        <f t="shared" si="75"/>
        <v>0</v>
      </c>
      <c r="CL50" s="19"/>
      <c r="CM50" s="34">
        <v>44166</v>
      </c>
      <c r="CN50" s="75">
        <f>IF(CN$3&gt;$A50+30,0,IF(CN$4&lt;$A50,0,IF(AND(CN$3&gt;=$A50,CN$3&lt;$A174),CN$7*(32-DAY(CN$3)),IF(AND(CN$4&gt;=$A50,CN$4&lt;$A174),CN$7*DAY(CN$4),IF(AND(CN$3&lt;$A50,CN$4&gt;$A174),CN$7*31,"X")))))*CN$21/100</f>
        <v>0</v>
      </c>
      <c r="CO50" s="64">
        <f t="shared" si="97"/>
        <v>0</v>
      </c>
      <c r="CP50" s="27">
        <f t="shared" si="77"/>
        <v>0</v>
      </c>
      <c r="CQ50" s="19"/>
      <c r="CR50" s="34">
        <v>44166</v>
      </c>
      <c r="CS50" s="75">
        <f>IF(CS$3&gt;$A50+30,0,IF(CS$4&lt;$A50,0,IF(AND(CS$3&gt;=$A50,CS$3&lt;$A174),CS$7*(32-DAY(CS$3)),IF(AND(CS$4&gt;=$A50,CS$4&lt;$A174),CS$7*DAY(CS$4),IF(AND(CS$3&lt;$A50,CS$4&gt;$A174),CS$7*31,"X")))))*CS$21/100</f>
        <v>0</v>
      </c>
      <c r="CT50" s="64">
        <f t="shared" si="98"/>
        <v>0</v>
      </c>
      <c r="CU50" s="27">
        <f t="shared" si="79"/>
        <v>0</v>
      </c>
      <c r="CV50" s="19"/>
    </row>
    <row r="51" spans="1:100" ht="12.75" hidden="1" customHeight="1" outlineLevel="1" x14ac:dyDescent="0.2">
      <c r="A51" s="72" t="s">
        <v>75</v>
      </c>
      <c r="B51" s="76" t="s">
        <v>68</v>
      </c>
      <c r="C51" s="64">
        <f>C50/2</f>
        <v>0</v>
      </c>
      <c r="D51" s="27">
        <f>-C51</f>
        <v>0</v>
      </c>
      <c r="E51" s="19"/>
      <c r="F51" s="72" t="s">
        <v>75</v>
      </c>
      <c r="G51" s="76" t="s">
        <v>68</v>
      </c>
      <c r="H51" s="64">
        <f>H50/2</f>
        <v>0</v>
      </c>
      <c r="I51" s="27">
        <f>-H51</f>
        <v>0</v>
      </c>
      <c r="J51" s="19"/>
      <c r="K51" s="72" t="s">
        <v>75</v>
      </c>
      <c r="L51" s="76" t="s">
        <v>68</v>
      </c>
      <c r="M51" s="64">
        <f>M50/2</f>
        <v>0</v>
      </c>
      <c r="N51" s="27">
        <f>-M51</f>
        <v>0</v>
      </c>
      <c r="O51" s="19"/>
      <c r="P51" s="72" t="s">
        <v>75</v>
      </c>
      <c r="Q51" s="76" t="s">
        <v>68</v>
      </c>
      <c r="R51" s="64">
        <f>R50/2</f>
        <v>0</v>
      </c>
      <c r="S51" s="27">
        <f>-R51</f>
        <v>0</v>
      </c>
      <c r="T51" s="19"/>
      <c r="U51" s="72" t="s">
        <v>75</v>
      </c>
      <c r="V51" s="76" t="s">
        <v>68</v>
      </c>
      <c r="W51" s="64">
        <f>W50/2</f>
        <v>0</v>
      </c>
      <c r="X51" s="27">
        <f>-W51</f>
        <v>0</v>
      </c>
      <c r="Y51" s="19"/>
      <c r="Z51" s="72" t="s">
        <v>75</v>
      </c>
      <c r="AA51" s="76" t="s">
        <v>68</v>
      </c>
      <c r="AB51" s="64">
        <f>AB50/2</f>
        <v>0</v>
      </c>
      <c r="AC51" s="27">
        <f>-AB51</f>
        <v>0</v>
      </c>
      <c r="AD51" s="19"/>
      <c r="AE51" s="72" t="s">
        <v>75</v>
      </c>
      <c r="AF51" s="76" t="s">
        <v>68</v>
      </c>
      <c r="AG51" s="64">
        <f>AG50/2</f>
        <v>0</v>
      </c>
      <c r="AH51" s="27">
        <f>-AG51</f>
        <v>0</v>
      </c>
      <c r="AI51" s="19"/>
      <c r="AJ51" s="72" t="s">
        <v>75</v>
      </c>
      <c r="AK51" s="76" t="s">
        <v>68</v>
      </c>
      <c r="AL51" s="64">
        <f>AL50/2</f>
        <v>0</v>
      </c>
      <c r="AM51" s="27">
        <f>-AL51</f>
        <v>0</v>
      </c>
      <c r="AN51" s="19"/>
      <c r="AO51" s="72" t="s">
        <v>75</v>
      </c>
      <c r="AP51" s="76" t="s">
        <v>68</v>
      </c>
      <c r="AQ51" s="64">
        <f>AQ50/2</f>
        <v>0</v>
      </c>
      <c r="AR51" s="27">
        <f>-AQ51</f>
        <v>0</v>
      </c>
      <c r="AS51" s="19"/>
      <c r="AT51" s="72" t="s">
        <v>75</v>
      </c>
      <c r="AU51" s="76" t="s">
        <v>68</v>
      </c>
      <c r="AV51" s="64">
        <f>AV50/2</f>
        <v>0</v>
      </c>
      <c r="AW51" s="27">
        <f>-AV51</f>
        <v>0</v>
      </c>
      <c r="AX51" s="19"/>
      <c r="AY51" s="72" t="s">
        <v>75</v>
      </c>
      <c r="AZ51" s="76" t="s">
        <v>68</v>
      </c>
      <c r="BA51" s="64">
        <f>BA50/2</f>
        <v>0</v>
      </c>
      <c r="BB51" s="27">
        <f>-BA51</f>
        <v>0</v>
      </c>
      <c r="BC51" s="19"/>
      <c r="BD51" s="72" t="s">
        <v>75</v>
      </c>
      <c r="BE51" s="76" t="s">
        <v>68</v>
      </c>
      <c r="BF51" s="64">
        <f>BF50/2</f>
        <v>0</v>
      </c>
      <c r="BG51" s="27">
        <f>-BF51</f>
        <v>0</v>
      </c>
      <c r="BH51" s="19"/>
      <c r="BI51" s="72" t="s">
        <v>75</v>
      </c>
      <c r="BJ51" s="76" t="s">
        <v>68</v>
      </c>
      <c r="BK51" s="64">
        <f>BK50/2</f>
        <v>0</v>
      </c>
      <c r="BL51" s="27">
        <f>-BK51</f>
        <v>0</v>
      </c>
      <c r="BM51" s="19"/>
      <c r="BN51" s="72" t="s">
        <v>75</v>
      </c>
      <c r="BO51" s="76" t="s">
        <v>68</v>
      </c>
      <c r="BP51" s="64">
        <f>BP50/2</f>
        <v>0</v>
      </c>
      <c r="BQ51" s="27">
        <f>-BP51</f>
        <v>0</v>
      </c>
      <c r="BR51" s="19"/>
      <c r="BS51" s="72" t="s">
        <v>75</v>
      </c>
      <c r="BT51" s="76" t="s">
        <v>68</v>
      </c>
      <c r="BU51" s="64">
        <f>BU50/2</f>
        <v>0</v>
      </c>
      <c r="BV51" s="27">
        <f>-BU51</f>
        <v>0</v>
      </c>
      <c r="BW51" s="19"/>
      <c r="BX51" s="72" t="s">
        <v>75</v>
      </c>
      <c r="BY51" s="76" t="s">
        <v>68</v>
      </c>
      <c r="BZ51" s="64">
        <f>BZ50/2</f>
        <v>0</v>
      </c>
      <c r="CA51" s="27">
        <f>-BZ51</f>
        <v>0</v>
      </c>
      <c r="CB51" s="19"/>
      <c r="CC51" s="72" t="s">
        <v>75</v>
      </c>
      <c r="CD51" s="76" t="s">
        <v>68</v>
      </c>
      <c r="CE51" s="64">
        <f>CE50/2</f>
        <v>0</v>
      </c>
      <c r="CF51" s="27">
        <f>-CE51</f>
        <v>0</v>
      </c>
      <c r="CG51" s="19"/>
      <c r="CH51" s="72" t="s">
        <v>75</v>
      </c>
      <c r="CI51" s="76" t="s">
        <v>68</v>
      </c>
      <c r="CJ51" s="64">
        <f>CJ50/2</f>
        <v>0</v>
      </c>
      <c r="CK51" s="27">
        <f>-CJ51</f>
        <v>0</v>
      </c>
      <c r="CL51" s="19"/>
      <c r="CM51" s="72" t="s">
        <v>75</v>
      </c>
      <c r="CN51" s="76" t="s">
        <v>68</v>
      </c>
      <c r="CO51" s="64">
        <f>CO50/2</f>
        <v>0</v>
      </c>
      <c r="CP51" s="27">
        <f>-CO51</f>
        <v>0</v>
      </c>
      <c r="CQ51" s="19"/>
      <c r="CR51" s="72" t="s">
        <v>75</v>
      </c>
      <c r="CS51" s="76" t="s">
        <v>68</v>
      </c>
      <c r="CT51" s="64">
        <f>CT50/2</f>
        <v>0</v>
      </c>
      <c r="CU51" s="27">
        <f>-CT51</f>
        <v>0</v>
      </c>
      <c r="CV51" s="19"/>
    </row>
    <row r="52" spans="1:100" ht="13.5" collapsed="1" thickBot="1" x14ac:dyDescent="0.25">
      <c r="A52" s="35" t="s">
        <v>73</v>
      </c>
      <c r="B52" s="77">
        <f>SUM(B39:B50)</f>
        <v>0</v>
      </c>
      <c r="C52" s="29">
        <f>SUM(C39:C51)</f>
        <v>0</v>
      </c>
      <c r="D52" s="61">
        <f>SUM(D39:D51)</f>
        <v>0</v>
      </c>
      <c r="E52" s="19"/>
      <c r="F52" s="35" t="s">
        <v>73</v>
      </c>
      <c r="G52" s="77">
        <f>SUM(G39:G50)</f>
        <v>0</v>
      </c>
      <c r="H52" s="29">
        <f>SUM(H39:H51)</f>
        <v>0</v>
      </c>
      <c r="I52" s="61">
        <f>SUM(I39:I51)</f>
        <v>0</v>
      </c>
      <c r="J52" s="19"/>
      <c r="K52" s="35" t="s">
        <v>73</v>
      </c>
      <c r="L52" s="77">
        <f>SUM(L39:L50)</f>
        <v>0</v>
      </c>
      <c r="M52" s="29">
        <f>SUM(M39:M51)</f>
        <v>0</v>
      </c>
      <c r="N52" s="61">
        <f>SUM(N39:N51)</f>
        <v>0</v>
      </c>
      <c r="O52" s="19"/>
      <c r="P52" s="35" t="s">
        <v>73</v>
      </c>
      <c r="Q52" s="77">
        <f>SUM(Q39:Q50)</f>
        <v>0</v>
      </c>
      <c r="R52" s="29">
        <f>SUM(R39:R51)</f>
        <v>0</v>
      </c>
      <c r="S52" s="61">
        <f>SUM(S39:S51)</f>
        <v>0</v>
      </c>
      <c r="T52" s="19"/>
      <c r="U52" s="35" t="s">
        <v>73</v>
      </c>
      <c r="V52" s="77">
        <f>SUM(V39:V50)</f>
        <v>0</v>
      </c>
      <c r="W52" s="29">
        <f>SUM(W39:W51)</f>
        <v>0</v>
      </c>
      <c r="X52" s="61">
        <f>SUM(X39:X51)</f>
        <v>0</v>
      </c>
      <c r="Y52" s="19"/>
      <c r="Z52" s="35" t="s">
        <v>73</v>
      </c>
      <c r="AA52" s="77">
        <f>SUM(AA39:AA50)</f>
        <v>0</v>
      </c>
      <c r="AB52" s="29">
        <f>SUM(AB39:AB51)</f>
        <v>0</v>
      </c>
      <c r="AC52" s="61">
        <f>SUM(AC39:AC51)</f>
        <v>0</v>
      </c>
      <c r="AD52" s="19"/>
      <c r="AE52" s="35" t="s">
        <v>73</v>
      </c>
      <c r="AF52" s="77">
        <f>SUM(AF39:AF50)</f>
        <v>0</v>
      </c>
      <c r="AG52" s="29">
        <f>SUM(AG39:AG51)</f>
        <v>0</v>
      </c>
      <c r="AH52" s="61">
        <f>SUM(AH39:AH51)</f>
        <v>0</v>
      </c>
      <c r="AI52" s="19"/>
      <c r="AJ52" s="35" t="s">
        <v>73</v>
      </c>
      <c r="AK52" s="77">
        <f>SUM(AK39:AK50)</f>
        <v>0</v>
      </c>
      <c r="AL52" s="29">
        <f>SUM(AL39:AL51)</f>
        <v>0</v>
      </c>
      <c r="AM52" s="61">
        <f>SUM(AM39:AM51)</f>
        <v>0</v>
      </c>
      <c r="AN52" s="19"/>
      <c r="AO52" s="35" t="s">
        <v>73</v>
      </c>
      <c r="AP52" s="77">
        <f>SUM(AP39:AP50)</f>
        <v>0</v>
      </c>
      <c r="AQ52" s="29">
        <f>SUM(AQ39:AQ51)</f>
        <v>0</v>
      </c>
      <c r="AR52" s="61">
        <f>SUM(AR39:AR51)</f>
        <v>0</v>
      </c>
      <c r="AS52" s="19"/>
      <c r="AT52" s="35" t="s">
        <v>73</v>
      </c>
      <c r="AU52" s="77">
        <f>SUM(AU39:AU50)</f>
        <v>0</v>
      </c>
      <c r="AV52" s="29">
        <f>SUM(AV39:AV51)</f>
        <v>0</v>
      </c>
      <c r="AW52" s="61">
        <f>SUM(AW39:AW51)</f>
        <v>0</v>
      </c>
      <c r="AX52" s="19"/>
      <c r="AY52" s="35" t="s">
        <v>73</v>
      </c>
      <c r="AZ52" s="77">
        <f>SUM(AZ39:AZ50)</f>
        <v>0</v>
      </c>
      <c r="BA52" s="29">
        <f>SUM(BA39:BA51)</f>
        <v>0</v>
      </c>
      <c r="BB52" s="61">
        <f>SUM(BB39:BB51)</f>
        <v>0</v>
      </c>
      <c r="BC52" s="19"/>
      <c r="BD52" s="35" t="s">
        <v>73</v>
      </c>
      <c r="BE52" s="77">
        <f>SUM(BE39:BE50)</f>
        <v>0</v>
      </c>
      <c r="BF52" s="29">
        <f>SUM(BF39:BF51)</f>
        <v>0</v>
      </c>
      <c r="BG52" s="61">
        <f>SUM(BG39:BG51)</f>
        <v>0</v>
      </c>
      <c r="BH52" s="19"/>
      <c r="BI52" s="35" t="s">
        <v>73</v>
      </c>
      <c r="BJ52" s="77">
        <f>SUM(BJ39:BJ50)</f>
        <v>0</v>
      </c>
      <c r="BK52" s="29">
        <f>SUM(BK39:BK51)</f>
        <v>0</v>
      </c>
      <c r="BL52" s="61">
        <f>SUM(BL39:BL51)</f>
        <v>0</v>
      </c>
      <c r="BM52" s="19"/>
      <c r="BN52" s="35" t="s">
        <v>73</v>
      </c>
      <c r="BO52" s="77">
        <f>SUM(BO39:BO50)</f>
        <v>0</v>
      </c>
      <c r="BP52" s="29">
        <f>SUM(BP39:BP51)</f>
        <v>0</v>
      </c>
      <c r="BQ52" s="61">
        <f>SUM(BQ39:BQ51)</f>
        <v>0</v>
      </c>
      <c r="BR52" s="19"/>
      <c r="BS52" s="35" t="s">
        <v>73</v>
      </c>
      <c r="BT52" s="77">
        <f>SUM(BT39:BT50)</f>
        <v>0</v>
      </c>
      <c r="BU52" s="29">
        <f>SUM(BU39:BU51)</f>
        <v>0</v>
      </c>
      <c r="BV52" s="61">
        <f>SUM(BV39:BV51)</f>
        <v>0</v>
      </c>
      <c r="BW52" s="19"/>
      <c r="BX52" s="35" t="s">
        <v>73</v>
      </c>
      <c r="BY52" s="77">
        <f>SUM(BY39:BY50)</f>
        <v>0</v>
      </c>
      <c r="BZ52" s="29">
        <f>SUM(BZ39:BZ51)</f>
        <v>0</v>
      </c>
      <c r="CA52" s="61">
        <f>SUM(CA39:CA51)</f>
        <v>0</v>
      </c>
      <c r="CB52" s="19"/>
      <c r="CC52" s="35" t="s">
        <v>73</v>
      </c>
      <c r="CD52" s="77">
        <f>SUM(CD39:CD50)</f>
        <v>0</v>
      </c>
      <c r="CE52" s="29">
        <f>SUM(CE39:CE51)</f>
        <v>0</v>
      </c>
      <c r="CF52" s="61">
        <f>SUM(CF39:CF51)</f>
        <v>0</v>
      </c>
      <c r="CG52" s="19"/>
      <c r="CH52" s="35" t="s">
        <v>73</v>
      </c>
      <c r="CI52" s="77">
        <f>SUM(CI39:CI50)</f>
        <v>0</v>
      </c>
      <c r="CJ52" s="29">
        <f>SUM(CJ39:CJ51)</f>
        <v>0</v>
      </c>
      <c r="CK52" s="61">
        <f>SUM(CK39:CK51)</f>
        <v>0</v>
      </c>
      <c r="CL52" s="19"/>
      <c r="CM52" s="35" t="s">
        <v>73</v>
      </c>
      <c r="CN52" s="77">
        <f>SUM(CN39:CN50)</f>
        <v>0</v>
      </c>
      <c r="CO52" s="29">
        <f>SUM(CO39:CO51)</f>
        <v>0</v>
      </c>
      <c r="CP52" s="61">
        <f>SUM(CP39:CP51)</f>
        <v>0</v>
      </c>
      <c r="CQ52" s="19"/>
      <c r="CR52" s="35" t="s">
        <v>73</v>
      </c>
      <c r="CS52" s="77">
        <f>SUM(CS39:CS50)</f>
        <v>0</v>
      </c>
      <c r="CT52" s="29">
        <f>SUM(CT39:CT51)</f>
        <v>0</v>
      </c>
      <c r="CU52" s="61">
        <f>SUM(CU39:CU51)</f>
        <v>0</v>
      </c>
      <c r="CV52" s="19"/>
    </row>
    <row r="53" spans="1:100" hidden="1" outlineLevel="1" x14ac:dyDescent="0.2">
      <c r="A53" s="1"/>
      <c r="B53" s="78"/>
      <c r="C53" s="31"/>
      <c r="D53" s="27"/>
      <c r="E53" s="19"/>
      <c r="F53" s="1"/>
      <c r="G53" s="78"/>
      <c r="H53" s="31"/>
      <c r="I53" s="27"/>
      <c r="J53" s="19"/>
      <c r="K53" s="1"/>
      <c r="L53" s="78"/>
      <c r="M53" s="31"/>
      <c r="N53" s="27"/>
      <c r="O53" s="19"/>
      <c r="P53" s="1"/>
      <c r="Q53" s="78"/>
      <c r="R53" s="31"/>
      <c r="S53" s="27"/>
      <c r="T53" s="19"/>
      <c r="U53" s="1"/>
      <c r="V53" s="78"/>
      <c r="W53" s="31"/>
      <c r="X53" s="27"/>
      <c r="Y53" s="19"/>
      <c r="Z53" s="1"/>
      <c r="AA53" s="78"/>
      <c r="AB53" s="31"/>
      <c r="AC53" s="27"/>
      <c r="AD53" s="19"/>
      <c r="AE53" s="1"/>
      <c r="AF53" s="78"/>
      <c r="AG53" s="31"/>
      <c r="AH53" s="27"/>
      <c r="AI53" s="19"/>
      <c r="AJ53" s="1"/>
      <c r="AK53" s="78"/>
      <c r="AL53" s="31"/>
      <c r="AM53" s="27"/>
      <c r="AN53" s="19"/>
      <c r="AO53" s="1"/>
      <c r="AP53" s="78"/>
      <c r="AQ53" s="31"/>
      <c r="AR53" s="27"/>
      <c r="AS53" s="19"/>
      <c r="AT53" s="1"/>
      <c r="AU53" s="78"/>
      <c r="AV53" s="31"/>
      <c r="AW53" s="27"/>
      <c r="AX53" s="19"/>
      <c r="AY53" s="1"/>
      <c r="AZ53" s="78"/>
      <c r="BA53" s="31"/>
      <c r="BB53" s="27"/>
      <c r="BC53" s="19"/>
      <c r="BD53" s="1"/>
      <c r="BE53" s="78"/>
      <c r="BF53" s="31"/>
      <c r="BG53" s="27"/>
      <c r="BH53" s="19"/>
      <c r="BI53" s="1"/>
      <c r="BJ53" s="78"/>
      <c r="BK53" s="31"/>
      <c r="BL53" s="27"/>
      <c r="BM53" s="19"/>
      <c r="BN53" s="1"/>
      <c r="BO53" s="78"/>
      <c r="BP53" s="31"/>
      <c r="BQ53" s="27"/>
      <c r="BR53" s="19"/>
      <c r="BS53" s="1"/>
      <c r="BT53" s="78"/>
      <c r="BU53" s="31"/>
      <c r="BV53" s="27"/>
      <c r="BW53" s="19"/>
      <c r="BX53" s="1"/>
      <c r="BY53" s="78"/>
      <c r="BZ53" s="31"/>
      <c r="CA53" s="27"/>
      <c r="CB53" s="19"/>
      <c r="CC53" s="1"/>
      <c r="CD53" s="78"/>
      <c r="CE53" s="31"/>
      <c r="CF53" s="27"/>
      <c r="CG53" s="19"/>
      <c r="CH53" s="1"/>
      <c r="CI53" s="78"/>
      <c r="CJ53" s="31"/>
      <c r="CK53" s="27"/>
      <c r="CL53" s="19"/>
      <c r="CM53" s="1"/>
      <c r="CN53" s="78"/>
      <c r="CO53" s="31"/>
      <c r="CP53" s="27"/>
      <c r="CQ53" s="19"/>
      <c r="CR53" s="1"/>
      <c r="CS53" s="78"/>
      <c r="CT53" s="31"/>
      <c r="CU53" s="27"/>
      <c r="CV53" s="19"/>
    </row>
    <row r="54" spans="1:100" hidden="1" outlineLevel="1" x14ac:dyDescent="0.2">
      <c r="A54" s="34">
        <v>44197</v>
      </c>
      <c r="B54" s="75">
        <f>IF(B$3&gt;$A54+30,0,IF(B$4&lt;$A54,0,IF(AND(B$3&gt;=$A54,B$3&lt;$A55),B$8*(32-DAY(B$3)),IF(AND(B$4&gt;=$A54,B$4&lt;$A55),B$8*DAY(B$4),IF(AND(B$3&lt;$A54,B$4&gt;$A55),B$8*31,"X")))))*B$21/100</f>
        <v>0</v>
      </c>
      <c r="C54" s="64">
        <f>IF(B54=0,0,C50)</f>
        <v>0</v>
      </c>
      <c r="D54" s="27">
        <f t="shared" ref="D54:D65" si="99">B54-C54</f>
        <v>0</v>
      </c>
      <c r="E54" s="19"/>
      <c r="F54" s="34">
        <v>44197</v>
      </c>
      <c r="G54" s="75">
        <f>IF(G$3&gt;$A54+30,0,IF(G$4&lt;$A54,0,IF(AND(G$3&gt;=$A54,G$3&lt;$A55),G$8*(32-DAY(G$3)),IF(AND(G$4&gt;=$A54,G$4&lt;$A55),G$8*DAY(G$4),IF(AND(G$3&lt;$A54,G$4&gt;$A55),G$8*31,"X")))))*G$21/100</f>
        <v>0</v>
      </c>
      <c r="H54" s="64">
        <f>IF(G54=0,0,H50)</f>
        <v>0</v>
      </c>
      <c r="I54" s="27">
        <f t="shared" ref="I54:I65" si="100">G54-H54</f>
        <v>0</v>
      </c>
      <c r="J54" s="19"/>
      <c r="K54" s="34">
        <v>44197</v>
      </c>
      <c r="L54" s="75">
        <f>IF(L$3&gt;$A54+30,0,IF(L$4&lt;$A54,0,IF(AND(L$3&gt;=$A54,L$3&lt;$A55),L$8*(32-DAY(L$3)),IF(AND(L$4&gt;=$A54,L$4&lt;$A55),L$8*DAY(L$4),IF(AND(L$3&lt;$A54,L$4&gt;$A55),L$8*31,"X")))))*L$21/100</f>
        <v>0</v>
      </c>
      <c r="M54" s="64">
        <f>IF(L54=0,0,M50)</f>
        <v>0</v>
      </c>
      <c r="N54" s="27">
        <f t="shared" ref="N54:N65" si="101">L54-M54</f>
        <v>0</v>
      </c>
      <c r="O54" s="19"/>
      <c r="P54" s="34">
        <v>44197</v>
      </c>
      <c r="Q54" s="75">
        <f>IF(Q$3&gt;$A54+30,0,IF(Q$4&lt;$A54,0,IF(AND(Q$3&gt;=$A54,Q$3&lt;$A55),Q$8*(32-DAY(Q$3)),IF(AND(Q$4&gt;=$A54,Q$4&lt;$A55),Q$8*DAY(Q$4),IF(AND(Q$3&lt;$A54,Q$4&gt;$A55),Q$8*31,"X")))))*Q$21/100</f>
        <v>0</v>
      </c>
      <c r="R54" s="64">
        <f>IF(Q54=0,0,R50)</f>
        <v>0</v>
      </c>
      <c r="S54" s="27">
        <f t="shared" ref="S54:S65" si="102">Q54-R54</f>
        <v>0</v>
      </c>
      <c r="T54" s="19"/>
      <c r="U54" s="34">
        <v>44197</v>
      </c>
      <c r="V54" s="75">
        <f>IF(V$3&gt;$A54+30,0,IF(V$4&lt;$A54,0,IF(AND(V$3&gt;=$A54,V$3&lt;$A55),V$8*(32-DAY(V$3)),IF(AND(V$4&gt;=$A54,V$4&lt;$A55),V$8*DAY(V$4),IF(AND(V$3&lt;$A54,V$4&gt;$A55),V$8*31,"X")))))*V$21/100</f>
        <v>0</v>
      </c>
      <c r="W54" s="64">
        <f>IF(V54=0,0,W50)</f>
        <v>0</v>
      </c>
      <c r="X54" s="27">
        <f t="shared" ref="X54:X65" si="103">V54-W54</f>
        <v>0</v>
      </c>
      <c r="Y54" s="19"/>
      <c r="Z54" s="34">
        <v>44197</v>
      </c>
      <c r="AA54" s="75">
        <f>IF(AA$3&gt;$A54+30,0,IF(AA$4&lt;$A54,0,IF(AND(AA$3&gt;=$A54,AA$3&lt;$A55),AA$8*(32-DAY(AA$3)),IF(AND(AA$4&gt;=$A54,AA$4&lt;$A55),AA$8*DAY(AA$4),IF(AND(AA$3&lt;$A54,AA$4&gt;$A55),AA$8*31,"X")))))*AA$21/100</f>
        <v>0</v>
      </c>
      <c r="AB54" s="64">
        <f>IF(AA54=0,0,AB50)</f>
        <v>0</v>
      </c>
      <c r="AC54" s="27">
        <f t="shared" ref="AC54:AC65" si="104">AA54-AB54</f>
        <v>0</v>
      </c>
      <c r="AD54" s="19"/>
      <c r="AE54" s="34">
        <v>44197</v>
      </c>
      <c r="AF54" s="75">
        <f>IF(AF$3&gt;$A54+30,0,IF(AF$4&lt;$A54,0,IF(AND(AF$3&gt;=$A54,AF$3&lt;$A55),AF$8*(32-DAY(AF$3)),IF(AND(AF$4&gt;=$A54,AF$4&lt;$A55),AF$8*DAY(AF$4),IF(AND(AF$3&lt;$A54,AF$4&gt;$A55),AF$8*31,"X")))))*AF$21/100</f>
        <v>0</v>
      </c>
      <c r="AG54" s="64">
        <f>IF(AF54=0,0,AG50)</f>
        <v>0</v>
      </c>
      <c r="AH54" s="27">
        <f t="shared" ref="AH54:AH65" si="105">AF54-AG54</f>
        <v>0</v>
      </c>
      <c r="AI54" s="19"/>
      <c r="AJ54" s="34">
        <v>44197</v>
      </c>
      <c r="AK54" s="75">
        <f>IF(AK$3&gt;$A54+30,0,IF(AK$4&lt;$A54,0,IF(AND(AK$3&gt;=$A54,AK$3&lt;$A55),AK$8*(32-DAY(AK$3)),IF(AND(AK$4&gt;=$A54,AK$4&lt;$A55),AK$8*DAY(AK$4),IF(AND(AK$3&lt;$A54,AK$4&gt;$A55),AK$8*31,"X")))))*AK$21/100</f>
        <v>0</v>
      </c>
      <c r="AL54" s="64">
        <f>IF(AK54=0,0,AL50)</f>
        <v>0</v>
      </c>
      <c r="AM54" s="27">
        <f t="shared" ref="AM54:AM65" si="106">AK54-AL54</f>
        <v>0</v>
      </c>
      <c r="AN54" s="19"/>
      <c r="AO54" s="34">
        <v>44197</v>
      </c>
      <c r="AP54" s="75">
        <f>IF(AP$3&gt;$A54+30,0,IF(AP$4&lt;$A54,0,IF(AND(AP$3&gt;=$A54,AP$3&lt;$A55),AP$8*(32-DAY(AP$3)),IF(AND(AP$4&gt;=$A54,AP$4&lt;$A55),AP$8*DAY(AP$4),IF(AND(AP$3&lt;$A54,AP$4&gt;$A55),AP$8*31,"X")))))*AP$21/100</f>
        <v>0</v>
      </c>
      <c r="AQ54" s="64">
        <f>IF(AP54=0,0,AQ50)</f>
        <v>0</v>
      </c>
      <c r="AR54" s="27">
        <f t="shared" ref="AR54:AR65" si="107">AP54-AQ54</f>
        <v>0</v>
      </c>
      <c r="AS54" s="19"/>
      <c r="AT54" s="34">
        <v>44197</v>
      </c>
      <c r="AU54" s="75">
        <f>IF(AU$3&gt;$A54+30,0,IF(AU$4&lt;$A54,0,IF(AND(AU$3&gt;=$A54,AU$3&lt;$A55),AU$8*(32-DAY(AU$3)),IF(AND(AU$4&gt;=$A54,AU$4&lt;$A55),AU$8*DAY(AU$4),IF(AND(AU$3&lt;$A54,AU$4&gt;$A55),AU$8*31,"X")))))*AU$21/100</f>
        <v>0</v>
      </c>
      <c r="AV54" s="64">
        <f>IF(AU54=0,0,AV50)</f>
        <v>0</v>
      </c>
      <c r="AW54" s="27">
        <f t="shared" ref="AW54:AW65" si="108">AU54-AV54</f>
        <v>0</v>
      </c>
      <c r="AX54" s="19"/>
      <c r="AY54" s="34">
        <v>44197</v>
      </c>
      <c r="AZ54" s="75">
        <f>IF(AZ$3&gt;$A54+30,0,IF(AZ$4&lt;$A54,0,IF(AND(AZ$3&gt;=$A54,AZ$3&lt;$A55),AZ$8*(32-DAY(AZ$3)),IF(AND(AZ$4&gt;=$A54,AZ$4&lt;$A55),AZ$8*DAY(AZ$4),IF(AND(AZ$3&lt;$A54,AZ$4&gt;$A55),AZ$8*31,"X")))))*AZ$21/100</f>
        <v>0</v>
      </c>
      <c r="BA54" s="64">
        <f>IF(AZ54=0,0,BA50)</f>
        <v>0</v>
      </c>
      <c r="BB54" s="27">
        <f t="shared" ref="BB54:BB65" si="109">AZ54-BA54</f>
        <v>0</v>
      </c>
      <c r="BC54" s="19"/>
      <c r="BD54" s="34">
        <v>44197</v>
      </c>
      <c r="BE54" s="75">
        <f>IF(BE$3&gt;$A54+30,0,IF(BE$4&lt;$A54,0,IF(AND(BE$3&gt;=$A54,BE$3&lt;$A55),BE$8*(32-DAY(BE$3)),IF(AND(BE$4&gt;=$A54,BE$4&lt;$A55),BE$8*DAY(BE$4),IF(AND(BE$3&lt;$A54,BE$4&gt;$A55),BE$8*31,"X")))))*BE$21/100</f>
        <v>0</v>
      </c>
      <c r="BF54" s="64">
        <f>IF(BE54=0,0,BF50)</f>
        <v>0</v>
      </c>
      <c r="BG54" s="27">
        <f t="shared" ref="BG54:BG65" si="110">BE54-BF54</f>
        <v>0</v>
      </c>
      <c r="BH54" s="19"/>
      <c r="BI54" s="34">
        <v>44197</v>
      </c>
      <c r="BJ54" s="75">
        <f>IF(BJ$3&gt;$A54+30,0,IF(BJ$4&lt;$A54,0,IF(AND(BJ$3&gt;=$A54,BJ$3&lt;$A55),BJ$8*(32-DAY(BJ$3)),IF(AND(BJ$4&gt;=$A54,BJ$4&lt;$A55),BJ$8*DAY(BJ$4),IF(AND(BJ$3&lt;$A54,BJ$4&gt;$A55),BJ$8*31,"X")))))*BJ$21/100</f>
        <v>0</v>
      </c>
      <c r="BK54" s="64">
        <f>IF(BJ54=0,0,BK50)</f>
        <v>0</v>
      </c>
      <c r="BL54" s="27">
        <f t="shared" ref="BL54:BL65" si="111">BJ54-BK54</f>
        <v>0</v>
      </c>
      <c r="BM54" s="19"/>
      <c r="BN54" s="34">
        <v>44197</v>
      </c>
      <c r="BO54" s="75">
        <f>IF(BO$3&gt;$A54+30,0,IF(BO$4&lt;$A54,0,IF(AND(BO$3&gt;=$A54,BO$3&lt;$A55),BO$8*(32-DAY(BO$3)),IF(AND(BO$4&gt;=$A54,BO$4&lt;$A55),BO$8*DAY(BO$4),IF(AND(BO$3&lt;$A54,BO$4&gt;$A55),BO$8*31,"X")))))*BO$21/100</f>
        <v>0</v>
      </c>
      <c r="BP54" s="64">
        <f>IF(BO54=0,0,BP50)</f>
        <v>0</v>
      </c>
      <c r="BQ54" s="27">
        <f t="shared" ref="BQ54:BQ65" si="112">BO54-BP54</f>
        <v>0</v>
      </c>
      <c r="BR54" s="19"/>
      <c r="BS54" s="34">
        <v>44197</v>
      </c>
      <c r="BT54" s="75">
        <f>IF(BT$3&gt;$A54+30,0,IF(BT$4&lt;$A54,0,IF(AND(BT$3&gt;=$A54,BT$3&lt;$A55),BT$8*(32-DAY(BT$3)),IF(AND(BT$4&gt;=$A54,BT$4&lt;$A55),BT$8*DAY(BT$4),IF(AND(BT$3&lt;$A54,BT$4&gt;$A55),BT$8*31,"X")))))*BT$21/100</f>
        <v>0</v>
      </c>
      <c r="BU54" s="64">
        <f>IF(BT54=0,0,BU50)</f>
        <v>0</v>
      </c>
      <c r="BV54" s="27">
        <f t="shared" ref="BV54:BV65" si="113">BT54-BU54</f>
        <v>0</v>
      </c>
      <c r="BW54" s="19"/>
      <c r="BX54" s="34">
        <v>44197</v>
      </c>
      <c r="BY54" s="75">
        <f>IF(BY$3&gt;$A54+30,0,IF(BY$4&lt;$A54,0,IF(AND(BY$3&gt;=$A54,BY$3&lt;$A55),BY$8*(32-DAY(BY$3)),IF(AND(BY$4&gt;=$A54,BY$4&lt;$A55),BY$8*DAY(BY$4),IF(AND(BY$3&lt;$A54,BY$4&gt;$A55),BY$8*31,"X")))))*BY$21/100</f>
        <v>0</v>
      </c>
      <c r="BZ54" s="64">
        <f>IF(BY54=0,0,BZ50)</f>
        <v>0</v>
      </c>
      <c r="CA54" s="27">
        <f t="shared" ref="CA54:CA65" si="114">BY54-BZ54</f>
        <v>0</v>
      </c>
      <c r="CB54" s="19"/>
      <c r="CC54" s="34">
        <v>44197</v>
      </c>
      <c r="CD54" s="75">
        <f>IF(CD$3&gt;$A54+30,0,IF(CD$4&lt;$A54,0,IF(AND(CD$3&gt;=$A54,CD$3&lt;$A55),CD$8*(32-DAY(CD$3)),IF(AND(CD$4&gt;=$A54,CD$4&lt;$A55),CD$8*DAY(CD$4),IF(AND(CD$3&lt;$A54,CD$4&gt;$A55),CD$8*31,"X")))))*CD$21/100</f>
        <v>0</v>
      </c>
      <c r="CE54" s="64">
        <f>IF(CD54=0,0,CE50)</f>
        <v>0</v>
      </c>
      <c r="CF54" s="27">
        <f t="shared" ref="CF54:CF65" si="115">CD54-CE54</f>
        <v>0</v>
      </c>
      <c r="CG54" s="19"/>
      <c r="CH54" s="34">
        <v>44197</v>
      </c>
      <c r="CI54" s="75">
        <f>IF(CI$3&gt;$A54+30,0,IF(CI$4&lt;$A54,0,IF(AND(CI$3&gt;=$A54,CI$3&lt;$A55),CI$8*(32-DAY(CI$3)),IF(AND(CI$4&gt;=$A54,CI$4&lt;$A55),CI$8*DAY(CI$4),IF(AND(CI$3&lt;$A54,CI$4&gt;$A55),CI$8*31,"X")))))*CI$21/100</f>
        <v>0</v>
      </c>
      <c r="CJ54" s="64">
        <f>IF(CI54=0,0,CJ50)</f>
        <v>0</v>
      </c>
      <c r="CK54" s="27">
        <f t="shared" ref="CK54:CK65" si="116">CI54-CJ54</f>
        <v>0</v>
      </c>
      <c r="CL54" s="19"/>
      <c r="CM54" s="34">
        <v>44197</v>
      </c>
      <c r="CN54" s="75">
        <f>IF(CN$3&gt;$A54+30,0,IF(CN$4&lt;$A54,0,IF(AND(CN$3&gt;=$A54,CN$3&lt;$A55),CN$8*(32-DAY(CN$3)),IF(AND(CN$4&gt;=$A54,CN$4&lt;$A55),CN$8*DAY(CN$4),IF(AND(CN$3&lt;$A54,CN$4&gt;$A55),CN$8*31,"X")))))*CN$21/100</f>
        <v>0</v>
      </c>
      <c r="CO54" s="64">
        <f>IF(CN54=0,0,CO50)</f>
        <v>0</v>
      </c>
      <c r="CP54" s="27">
        <f t="shared" ref="CP54:CP65" si="117">CN54-CO54</f>
        <v>0</v>
      </c>
      <c r="CQ54" s="19"/>
      <c r="CR54" s="34">
        <v>44197</v>
      </c>
      <c r="CS54" s="75">
        <f>IF(CS$3&gt;$A54+30,0,IF(CS$4&lt;$A54,0,IF(AND(CS$3&gt;=$A54,CS$3&lt;$A55),CS$8*(32-DAY(CS$3)),IF(AND(CS$4&gt;=$A54,CS$4&lt;$A55),CS$8*DAY(CS$4),IF(AND(CS$3&lt;$A54,CS$4&gt;$A55),CS$8*31,"X")))))*CS$21/100</f>
        <v>0</v>
      </c>
      <c r="CT54" s="64">
        <f>IF(CS54=0,0,CT50)</f>
        <v>0</v>
      </c>
      <c r="CU54" s="27">
        <f t="shared" ref="CU54:CU65" si="118">CS54-CT54</f>
        <v>0</v>
      </c>
      <c r="CV54" s="19"/>
    </row>
    <row r="55" spans="1:100" hidden="1" outlineLevel="1" x14ac:dyDescent="0.2">
      <c r="A55" s="34">
        <v>44228</v>
      </c>
      <c r="B55" s="75">
        <f>IF(B$3&gt;$A55+27,0,IF(B$4&lt;$A55,0,IF(AND(B$3&gt;=$A55,B$3&lt;$A56),B$8*(29-DAY(B$3)),IF(AND(B$4&gt;=$A55,B$4&lt;$A56),B$8*DAY(B$4),IF(AND(B$3&lt;$A55,B$4&gt;$A56),B$8*28,"X")))))*B$21/100</f>
        <v>0</v>
      </c>
      <c r="C55" s="64">
        <f t="shared" ref="C55:C65" si="119">IF(B55= 0,0,C54)</f>
        <v>0</v>
      </c>
      <c r="D55" s="27">
        <f t="shared" si="99"/>
        <v>0</v>
      </c>
      <c r="E55" s="19"/>
      <c r="F55" s="34">
        <v>44228</v>
      </c>
      <c r="G55" s="75">
        <f>IF(G$3&gt;$A55+27,0,IF(G$4&lt;$A55,0,IF(AND(G$3&gt;=$A55,G$3&lt;$A56),G$8*(29-DAY(G$3)),IF(AND(G$4&gt;=$A55,G$4&lt;$A56),G$8*DAY(G$4),IF(AND(G$3&lt;$A55,G$4&gt;$A56),G$8*28,"X")))))*G$21/100</f>
        <v>0</v>
      </c>
      <c r="H55" s="64">
        <f t="shared" ref="H55" si="120">IF(G55= 0,0,H54)</f>
        <v>0</v>
      </c>
      <c r="I55" s="27">
        <f t="shared" si="100"/>
        <v>0</v>
      </c>
      <c r="J55" s="19"/>
      <c r="K55" s="34">
        <v>44228</v>
      </c>
      <c r="L55" s="75">
        <f>IF(L$3&gt;$A55+27,0,IF(L$4&lt;$A55,0,IF(AND(L$3&gt;=$A55,L$3&lt;$A56),L$8*(29-DAY(L$3)),IF(AND(L$4&gt;=$A55,L$4&lt;$A56),L$8*DAY(L$4),IF(AND(L$3&lt;$A55,L$4&gt;$A56),L$8*28,"X")))))*L$21/100</f>
        <v>0</v>
      </c>
      <c r="M55" s="64">
        <f t="shared" ref="M55" si="121">IF(L55= 0,0,M54)</f>
        <v>0</v>
      </c>
      <c r="N55" s="27">
        <f t="shared" si="101"/>
        <v>0</v>
      </c>
      <c r="O55" s="19"/>
      <c r="P55" s="34">
        <v>44228</v>
      </c>
      <c r="Q55" s="75">
        <f>IF(Q$3&gt;$A55+27,0,IF(Q$4&lt;$A55,0,IF(AND(Q$3&gt;=$A55,Q$3&lt;$A56),Q$8*(29-DAY(Q$3)),IF(AND(Q$4&gt;=$A55,Q$4&lt;$A56),Q$8*DAY(Q$4),IF(AND(Q$3&lt;$A55,Q$4&gt;$A56),Q$8*28,"X")))))*Q$21/100</f>
        <v>0</v>
      </c>
      <c r="R55" s="64">
        <f t="shared" ref="R55" si="122">IF(Q55= 0,0,R54)</f>
        <v>0</v>
      </c>
      <c r="S55" s="27">
        <f t="shared" si="102"/>
        <v>0</v>
      </c>
      <c r="T55" s="19"/>
      <c r="U55" s="34">
        <v>44228</v>
      </c>
      <c r="V55" s="75">
        <f>IF(V$3&gt;$A55+27,0,IF(V$4&lt;$A55,0,IF(AND(V$3&gt;=$A55,V$3&lt;$A56),V$8*(29-DAY(V$3)),IF(AND(V$4&gt;=$A55,V$4&lt;$A56),V$8*DAY(V$4),IF(AND(V$3&lt;$A55,V$4&gt;$A56),V$8*28,"X")))))*V$21/100</f>
        <v>0</v>
      </c>
      <c r="W55" s="64">
        <f t="shared" ref="W55" si="123">IF(V55= 0,0,W54)</f>
        <v>0</v>
      </c>
      <c r="X55" s="27">
        <f t="shared" si="103"/>
        <v>0</v>
      </c>
      <c r="Y55" s="19"/>
      <c r="Z55" s="34">
        <v>44228</v>
      </c>
      <c r="AA55" s="75">
        <f>IF(AA$3&gt;$A55+27,0,IF(AA$4&lt;$A55,0,IF(AND(AA$3&gt;=$A55,AA$3&lt;$A56),AA$8*(29-DAY(AA$3)),IF(AND(AA$4&gt;=$A55,AA$4&lt;$A56),AA$8*DAY(AA$4),IF(AND(AA$3&lt;$A55,AA$4&gt;$A56),AA$8*28,"X")))))*AA$21/100</f>
        <v>0</v>
      </c>
      <c r="AB55" s="64">
        <f t="shared" ref="AB55" si="124">IF(AA55= 0,0,AB54)</f>
        <v>0</v>
      </c>
      <c r="AC55" s="27">
        <f t="shared" si="104"/>
        <v>0</v>
      </c>
      <c r="AD55" s="19"/>
      <c r="AE55" s="34">
        <v>44228</v>
      </c>
      <c r="AF55" s="75">
        <f>IF(AF$3&gt;$A55+27,0,IF(AF$4&lt;$A55,0,IF(AND(AF$3&gt;=$A55,AF$3&lt;$A56),AF$8*(29-DAY(AF$3)),IF(AND(AF$4&gt;=$A55,AF$4&lt;$A56),AF$8*DAY(AF$4),IF(AND(AF$3&lt;$A55,AF$4&gt;$A56),AF$8*28,"X")))))*AF$21/100</f>
        <v>0</v>
      </c>
      <c r="AG55" s="64">
        <f t="shared" ref="AG55" si="125">IF(AF55= 0,0,AG54)</f>
        <v>0</v>
      </c>
      <c r="AH55" s="27">
        <f t="shared" si="105"/>
        <v>0</v>
      </c>
      <c r="AI55" s="19"/>
      <c r="AJ55" s="34">
        <v>44228</v>
      </c>
      <c r="AK55" s="75">
        <f>IF(AK$3&gt;$A55+27,0,IF(AK$4&lt;$A55,0,IF(AND(AK$3&gt;=$A55,AK$3&lt;$A56),AK$8*(29-DAY(AK$3)),IF(AND(AK$4&gt;=$A55,AK$4&lt;$A56),AK$8*DAY(AK$4),IF(AND(AK$3&lt;$A55,AK$4&gt;$A56),AK$8*28,"X")))))*AK$21/100</f>
        <v>0</v>
      </c>
      <c r="AL55" s="64">
        <f t="shared" ref="AL55" si="126">IF(AK55= 0,0,AL54)</f>
        <v>0</v>
      </c>
      <c r="AM55" s="27">
        <f t="shared" si="106"/>
        <v>0</v>
      </c>
      <c r="AN55" s="19"/>
      <c r="AO55" s="34">
        <v>44228</v>
      </c>
      <c r="AP55" s="75">
        <f>IF(AP$3&gt;$A55+27,0,IF(AP$4&lt;$A55,0,IF(AND(AP$3&gt;=$A55,AP$3&lt;$A56),AP$8*(29-DAY(AP$3)),IF(AND(AP$4&gt;=$A55,AP$4&lt;$A56),AP$8*DAY(AP$4),IF(AND(AP$3&lt;$A55,AP$4&gt;$A56),AP$8*28,"X")))))*AP$21/100</f>
        <v>0</v>
      </c>
      <c r="AQ55" s="64">
        <f t="shared" ref="AQ55" si="127">IF(AP55= 0,0,AQ54)</f>
        <v>0</v>
      </c>
      <c r="AR55" s="27">
        <f t="shared" si="107"/>
        <v>0</v>
      </c>
      <c r="AS55" s="19"/>
      <c r="AT55" s="34">
        <v>44228</v>
      </c>
      <c r="AU55" s="75">
        <f>IF(AU$3&gt;$A55+27,0,IF(AU$4&lt;$A55,0,IF(AND(AU$3&gt;=$A55,AU$3&lt;$A56),AU$8*(29-DAY(AU$3)),IF(AND(AU$4&gt;=$A55,AU$4&lt;$A56),AU$8*DAY(AU$4),IF(AND(AU$3&lt;$A55,AU$4&gt;$A56),AU$8*28,"X")))))*AU$21/100</f>
        <v>0</v>
      </c>
      <c r="AV55" s="64">
        <f t="shared" ref="AV55" si="128">IF(AU55= 0,0,AV54)</f>
        <v>0</v>
      </c>
      <c r="AW55" s="27">
        <f t="shared" si="108"/>
        <v>0</v>
      </c>
      <c r="AX55" s="19"/>
      <c r="AY55" s="34">
        <v>44228</v>
      </c>
      <c r="AZ55" s="75">
        <f>IF(AZ$3&gt;$A55+27,0,IF(AZ$4&lt;$A55,0,IF(AND(AZ$3&gt;=$A55,AZ$3&lt;$A56),AZ$8*(29-DAY(AZ$3)),IF(AND(AZ$4&gt;=$A55,AZ$4&lt;$A56),AZ$8*DAY(AZ$4),IF(AND(AZ$3&lt;$A55,AZ$4&gt;$A56),AZ$8*28,"X")))))*AZ$21/100</f>
        <v>0</v>
      </c>
      <c r="BA55" s="64">
        <f t="shared" ref="BA55" si="129">IF(AZ55= 0,0,BA54)</f>
        <v>0</v>
      </c>
      <c r="BB55" s="27">
        <f t="shared" si="109"/>
        <v>0</v>
      </c>
      <c r="BC55" s="19"/>
      <c r="BD55" s="34">
        <v>44228</v>
      </c>
      <c r="BE55" s="75">
        <f>IF(BE$3&gt;$A55+27,0,IF(BE$4&lt;$A55,0,IF(AND(BE$3&gt;=$A55,BE$3&lt;$A56),BE$8*(29-DAY(BE$3)),IF(AND(BE$4&gt;=$A55,BE$4&lt;$A56),BE$8*DAY(BE$4),IF(AND(BE$3&lt;$A55,BE$4&gt;$A56),BE$8*28,"X")))))*BE$21/100</f>
        <v>0</v>
      </c>
      <c r="BF55" s="64">
        <f t="shared" ref="BF55" si="130">IF(BE55= 0,0,BF54)</f>
        <v>0</v>
      </c>
      <c r="BG55" s="27">
        <f t="shared" si="110"/>
        <v>0</v>
      </c>
      <c r="BH55" s="19"/>
      <c r="BI55" s="34">
        <v>44228</v>
      </c>
      <c r="BJ55" s="75">
        <f>IF(BJ$3&gt;$A55+27,0,IF(BJ$4&lt;$A55,0,IF(AND(BJ$3&gt;=$A55,BJ$3&lt;$A56),BJ$8*(29-DAY(BJ$3)),IF(AND(BJ$4&gt;=$A55,BJ$4&lt;$A56),BJ$8*DAY(BJ$4),IF(AND(BJ$3&lt;$A55,BJ$4&gt;$A56),BJ$8*28,"X")))))*BJ$21/100</f>
        <v>0</v>
      </c>
      <c r="BK55" s="64">
        <f t="shared" ref="BK55" si="131">IF(BJ55= 0,0,BK54)</f>
        <v>0</v>
      </c>
      <c r="BL55" s="27">
        <f t="shared" si="111"/>
        <v>0</v>
      </c>
      <c r="BM55" s="19"/>
      <c r="BN55" s="34">
        <v>44228</v>
      </c>
      <c r="BO55" s="75">
        <f>IF(BO$3&gt;$A55+27,0,IF(BO$4&lt;$A55,0,IF(AND(BO$3&gt;=$A55,BO$3&lt;$A56),BO$8*(29-DAY(BO$3)),IF(AND(BO$4&gt;=$A55,BO$4&lt;$A56),BO$8*DAY(BO$4),IF(AND(BO$3&lt;$A55,BO$4&gt;$A56),BO$8*28,"X")))))*BO$21/100</f>
        <v>0</v>
      </c>
      <c r="BP55" s="64">
        <f t="shared" ref="BP55" si="132">IF(BO55= 0,0,BP54)</f>
        <v>0</v>
      </c>
      <c r="BQ55" s="27">
        <f t="shared" si="112"/>
        <v>0</v>
      </c>
      <c r="BR55" s="19"/>
      <c r="BS55" s="34">
        <v>44228</v>
      </c>
      <c r="BT55" s="75">
        <f>IF(BT$3&gt;$A55+27,0,IF(BT$4&lt;$A55,0,IF(AND(BT$3&gt;=$A55,BT$3&lt;$A56),BT$8*(29-DAY(BT$3)),IF(AND(BT$4&gt;=$A55,BT$4&lt;$A56),BT$8*DAY(BT$4),IF(AND(BT$3&lt;$A55,BT$4&gt;$A56),BT$8*28,"X")))))*BT$21/100</f>
        <v>0</v>
      </c>
      <c r="BU55" s="64">
        <f t="shared" ref="BU55" si="133">IF(BT55= 0,0,BU54)</f>
        <v>0</v>
      </c>
      <c r="BV55" s="27">
        <f t="shared" si="113"/>
        <v>0</v>
      </c>
      <c r="BW55" s="19"/>
      <c r="BX55" s="34">
        <v>44228</v>
      </c>
      <c r="BY55" s="75">
        <f>IF(BY$3&gt;$A55+27,0,IF(BY$4&lt;$A55,0,IF(AND(BY$3&gt;=$A55,BY$3&lt;$A56),BY$8*(29-DAY(BY$3)),IF(AND(BY$4&gt;=$A55,BY$4&lt;$A56),BY$8*DAY(BY$4),IF(AND(BY$3&lt;$A55,BY$4&gt;$A56),BY$8*28,"X")))))*BY$21/100</f>
        <v>0</v>
      </c>
      <c r="BZ55" s="64">
        <f t="shared" ref="BZ55" si="134">IF(BY55= 0,0,BZ54)</f>
        <v>0</v>
      </c>
      <c r="CA55" s="27">
        <f t="shared" si="114"/>
        <v>0</v>
      </c>
      <c r="CB55" s="19"/>
      <c r="CC55" s="34">
        <v>44228</v>
      </c>
      <c r="CD55" s="75">
        <f>IF(CD$3&gt;$A55+27,0,IF(CD$4&lt;$A55,0,IF(AND(CD$3&gt;=$A55,CD$3&lt;$A56),CD$8*(29-DAY(CD$3)),IF(AND(CD$4&gt;=$A55,CD$4&lt;$A56),CD$8*DAY(CD$4),IF(AND(CD$3&lt;$A55,CD$4&gt;$A56),CD$8*28,"X")))))*CD$21/100</f>
        <v>0</v>
      </c>
      <c r="CE55" s="64">
        <f t="shared" ref="CE55" si="135">IF(CD55= 0,0,CE54)</f>
        <v>0</v>
      </c>
      <c r="CF55" s="27">
        <f t="shared" si="115"/>
        <v>0</v>
      </c>
      <c r="CG55" s="19"/>
      <c r="CH55" s="34">
        <v>44228</v>
      </c>
      <c r="CI55" s="75">
        <f>IF(CI$3&gt;$A55+27,0,IF(CI$4&lt;$A55,0,IF(AND(CI$3&gt;=$A55,CI$3&lt;$A56),CI$8*(29-DAY(CI$3)),IF(AND(CI$4&gt;=$A55,CI$4&lt;$A56),CI$8*DAY(CI$4),IF(AND(CI$3&lt;$A55,CI$4&gt;$A56),CI$8*28,"X")))))*CI$21/100</f>
        <v>0</v>
      </c>
      <c r="CJ55" s="64">
        <f t="shared" ref="CJ55" si="136">IF(CI55= 0,0,CJ54)</f>
        <v>0</v>
      </c>
      <c r="CK55" s="27">
        <f t="shared" si="116"/>
        <v>0</v>
      </c>
      <c r="CL55" s="19"/>
      <c r="CM55" s="34">
        <v>44228</v>
      </c>
      <c r="CN55" s="75">
        <f>IF(CN$3&gt;$A55+27,0,IF(CN$4&lt;$A55,0,IF(AND(CN$3&gt;=$A55,CN$3&lt;$A56),CN$8*(29-DAY(CN$3)),IF(AND(CN$4&gt;=$A55,CN$4&lt;$A56),CN$8*DAY(CN$4),IF(AND(CN$3&lt;$A55,CN$4&gt;$A56),CN$8*28,"X")))))*CN$21/100</f>
        <v>0</v>
      </c>
      <c r="CO55" s="64">
        <f t="shared" ref="CO55" si="137">IF(CN55= 0,0,CO54)</f>
        <v>0</v>
      </c>
      <c r="CP55" s="27">
        <f t="shared" si="117"/>
        <v>0</v>
      </c>
      <c r="CQ55" s="19"/>
      <c r="CR55" s="34">
        <v>44228</v>
      </c>
      <c r="CS55" s="75">
        <f>IF(CS$3&gt;$A55+27,0,IF(CS$4&lt;$A55,0,IF(AND(CS$3&gt;=$A55,CS$3&lt;$A56),CS$8*(29-DAY(CS$3)),IF(AND(CS$4&gt;=$A55,CS$4&lt;$A56),CS$8*DAY(CS$4),IF(AND(CS$3&lt;$A55,CS$4&gt;$A56),CS$8*28,"X")))))*CS$21/100</f>
        <v>0</v>
      </c>
      <c r="CT55" s="64">
        <f t="shared" ref="CT55" si="138">IF(CS55= 0,0,CT54)</f>
        <v>0</v>
      </c>
      <c r="CU55" s="27">
        <f t="shared" si="118"/>
        <v>0</v>
      </c>
      <c r="CV55" s="19"/>
    </row>
    <row r="56" spans="1:100" hidden="1" outlineLevel="1" x14ac:dyDescent="0.2">
      <c r="A56" s="34">
        <v>44256</v>
      </c>
      <c r="B56" s="75">
        <f>IF(B$3&gt;$A56+30,0,IF(B$4&lt;$A56,0,IF(AND(B$3&gt;=$A56,B$3&lt;$A57),B$8*(32-DAY(B$3)),IF(AND(B$4&gt;=$A56,B$4&lt;$A57),B$8*DAY(B$4),IF(AND(B$3&lt;$A56,B$4&gt;$A57),B$8*31,"X")))))*B$21/100</f>
        <v>0</v>
      </c>
      <c r="C56" s="64">
        <f>IF(B56= 0,0,C55)</f>
        <v>0</v>
      </c>
      <c r="D56" s="27">
        <f t="shared" si="99"/>
        <v>0</v>
      </c>
      <c r="E56" s="19"/>
      <c r="F56" s="34">
        <v>44256</v>
      </c>
      <c r="G56" s="75">
        <f>IF(G$3&gt;$A56+30,0,IF(G$4&lt;$A56,0,IF(AND(G$3&gt;=$A56,G$3&lt;$A57),G$8*(32-DAY(G$3)),IF(AND(G$4&gt;=$A56,G$4&lt;$A57),G$8*DAY(G$4),IF(AND(G$3&lt;$A56,G$4&gt;$A57),G$8*31,"X")))))*G$21/100</f>
        <v>0</v>
      </c>
      <c r="H56" s="64">
        <f>IF(G56= 0,0,H55)</f>
        <v>0</v>
      </c>
      <c r="I56" s="27">
        <f t="shared" si="100"/>
        <v>0</v>
      </c>
      <c r="J56" s="19"/>
      <c r="K56" s="34">
        <v>44256</v>
      </c>
      <c r="L56" s="75">
        <f>IF(L$3&gt;$A56+30,0,IF(L$4&lt;$A56,0,IF(AND(L$3&gt;=$A56,L$3&lt;$A57),L$8*(32-DAY(L$3)),IF(AND(L$4&gt;=$A56,L$4&lt;$A57),L$8*DAY(L$4),IF(AND(L$3&lt;$A56,L$4&gt;$A57),L$8*31,"X")))))*L$21/100</f>
        <v>0</v>
      </c>
      <c r="M56" s="64">
        <f>IF(L56= 0,0,M55)</f>
        <v>0</v>
      </c>
      <c r="N56" s="27">
        <f t="shared" si="101"/>
        <v>0</v>
      </c>
      <c r="O56" s="19"/>
      <c r="P56" s="34">
        <v>44256</v>
      </c>
      <c r="Q56" s="75">
        <f>IF(Q$3&gt;$A56+30,0,IF(Q$4&lt;$A56,0,IF(AND(Q$3&gt;=$A56,Q$3&lt;$A57),Q$8*(32-DAY(Q$3)),IF(AND(Q$4&gt;=$A56,Q$4&lt;$A57),Q$8*DAY(Q$4),IF(AND(Q$3&lt;$A56,Q$4&gt;$A57),Q$8*31,"X")))))*Q$21/100</f>
        <v>0</v>
      </c>
      <c r="R56" s="64">
        <f>IF(Q56= 0,0,R55)</f>
        <v>0</v>
      </c>
      <c r="S56" s="27">
        <f t="shared" si="102"/>
        <v>0</v>
      </c>
      <c r="T56" s="19"/>
      <c r="U56" s="34">
        <v>44256</v>
      </c>
      <c r="V56" s="75">
        <f>IF(V$3&gt;$A56+30,0,IF(V$4&lt;$A56,0,IF(AND(V$3&gt;=$A56,V$3&lt;$A57),V$8*(32-DAY(V$3)),IF(AND(V$4&gt;=$A56,V$4&lt;$A57),V$8*DAY(V$4),IF(AND(V$3&lt;$A56,V$4&gt;$A57),V$8*31,"X")))))*V$21/100</f>
        <v>0</v>
      </c>
      <c r="W56" s="64">
        <f>IF(V56= 0,0,W55)</f>
        <v>0</v>
      </c>
      <c r="X56" s="27">
        <f t="shared" si="103"/>
        <v>0</v>
      </c>
      <c r="Y56" s="19"/>
      <c r="Z56" s="34">
        <v>44256</v>
      </c>
      <c r="AA56" s="75">
        <f>IF(AA$3&gt;$A56+30,0,IF(AA$4&lt;$A56,0,IF(AND(AA$3&gt;=$A56,AA$3&lt;$A57),AA$8*(32-DAY(AA$3)),IF(AND(AA$4&gt;=$A56,AA$4&lt;$A57),AA$8*DAY(AA$4),IF(AND(AA$3&lt;$A56,AA$4&gt;$A57),AA$8*31,"X")))))*AA$21/100</f>
        <v>0</v>
      </c>
      <c r="AB56" s="64">
        <f>IF(AA56= 0,0,AB55)</f>
        <v>0</v>
      </c>
      <c r="AC56" s="27">
        <f t="shared" si="104"/>
        <v>0</v>
      </c>
      <c r="AD56" s="19"/>
      <c r="AE56" s="34">
        <v>44256</v>
      </c>
      <c r="AF56" s="75">
        <f>IF(AF$3&gt;$A56+30,0,IF(AF$4&lt;$A56,0,IF(AND(AF$3&gt;=$A56,AF$3&lt;$A57),AF$8*(32-DAY(AF$3)),IF(AND(AF$4&gt;=$A56,AF$4&lt;$A57),AF$8*DAY(AF$4),IF(AND(AF$3&lt;$A56,AF$4&gt;$A57),AF$8*31,"X")))))*AF$21/100</f>
        <v>0</v>
      </c>
      <c r="AG56" s="64">
        <f>IF(AF56= 0,0,AG55)</f>
        <v>0</v>
      </c>
      <c r="AH56" s="27">
        <f t="shared" si="105"/>
        <v>0</v>
      </c>
      <c r="AI56" s="19"/>
      <c r="AJ56" s="34">
        <v>44256</v>
      </c>
      <c r="AK56" s="75">
        <f>IF(AK$3&gt;$A56+30,0,IF(AK$4&lt;$A56,0,IF(AND(AK$3&gt;=$A56,AK$3&lt;$A57),AK$8*(32-DAY(AK$3)),IF(AND(AK$4&gt;=$A56,AK$4&lt;$A57),AK$8*DAY(AK$4),IF(AND(AK$3&lt;$A56,AK$4&gt;$A57),AK$8*31,"X")))))*AK$21/100</f>
        <v>0</v>
      </c>
      <c r="AL56" s="64">
        <f>IF(AK56= 0,0,AL55)</f>
        <v>0</v>
      </c>
      <c r="AM56" s="27">
        <f t="shared" si="106"/>
        <v>0</v>
      </c>
      <c r="AN56" s="19"/>
      <c r="AO56" s="34">
        <v>44256</v>
      </c>
      <c r="AP56" s="75">
        <f>IF(AP$3&gt;$A56+30,0,IF(AP$4&lt;$A56,0,IF(AND(AP$3&gt;=$A56,AP$3&lt;$A57),AP$8*(32-DAY(AP$3)),IF(AND(AP$4&gt;=$A56,AP$4&lt;$A57),AP$8*DAY(AP$4),IF(AND(AP$3&lt;$A56,AP$4&gt;$A57),AP$8*31,"X")))))*AP$21/100</f>
        <v>0</v>
      </c>
      <c r="AQ56" s="64">
        <f>IF(AP56= 0,0,AQ55)</f>
        <v>0</v>
      </c>
      <c r="AR56" s="27">
        <f t="shared" si="107"/>
        <v>0</v>
      </c>
      <c r="AS56" s="19"/>
      <c r="AT56" s="34">
        <v>44256</v>
      </c>
      <c r="AU56" s="75">
        <f>IF(AU$3&gt;$A56+30,0,IF(AU$4&lt;$A56,0,IF(AND(AU$3&gt;=$A56,AU$3&lt;$A57),AU$8*(32-DAY(AU$3)),IF(AND(AU$4&gt;=$A56,AU$4&lt;$A57),AU$8*DAY(AU$4),IF(AND(AU$3&lt;$A56,AU$4&gt;$A57),AU$8*31,"X")))))*AU$21/100</f>
        <v>0</v>
      </c>
      <c r="AV56" s="64">
        <f>IF(AU56= 0,0,AV55)</f>
        <v>0</v>
      </c>
      <c r="AW56" s="27">
        <f t="shared" si="108"/>
        <v>0</v>
      </c>
      <c r="AX56" s="19"/>
      <c r="AY56" s="34">
        <v>44256</v>
      </c>
      <c r="AZ56" s="75">
        <f>IF(AZ$3&gt;$A56+30,0,IF(AZ$4&lt;$A56,0,IF(AND(AZ$3&gt;=$A56,AZ$3&lt;$A57),AZ$8*(32-DAY(AZ$3)),IF(AND(AZ$4&gt;=$A56,AZ$4&lt;$A57),AZ$8*DAY(AZ$4),IF(AND(AZ$3&lt;$A56,AZ$4&gt;$A57),AZ$8*31,"X")))))*AZ$21/100</f>
        <v>0</v>
      </c>
      <c r="BA56" s="64">
        <f>IF(AZ56= 0,0,BA55)</f>
        <v>0</v>
      </c>
      <c r="BB56" s="27">
        <f t="shared" si="109"/>
        <v>0</v>
      </c>
      <c r="BC56" s="19"/>
      <c r="BD56" s="34">
        <v>44256</v>
      </c>
      <c r="BE56" s="75">
        <f>IF(BE$3&gt;$A56+30,0,IF(BE$4&lt;$A56,0,IF(AND(BE$3&gt;=$A56,BE$3&lt;$A57),BE$8*(32-DAY(BE$3)),IF(AND(BE$4&gt;=$A56,BE$4&lt;$A57),BE$8*DAY(BE$4),IF(AND(BE$3&lt;$A56,BE$4&gt;$A57),BE$8*31,"X")))))*BE$21/100</f>
        <v>0</v>
      </c>
      <c r="BF56" s="64">
        <f>IF(BE56= 0,0,BF55)</f>
        <v>0</v>
      </c>
      <c r="BG56" s="27">
        <f t="shared" si="110"/>
        <v>0</v>
      </c>
      <c r="BH56" s="19"/>
      <c r="BI56" s="34">
        <v>44256</v>
      </c>
      <c r="BJ56" s="75">
        <f>IF(BJ$3&gt;$A56+30,0,IF(BJ$4&lt;$A56,0,IF(AND(BJ$3&gt;=$A56,BJ$3&lt;$A57),BJ$8*(32-DAY(BJ$3)),IF(AND(BJ$4&gt;=$A56,BJ$4&lt;$A57),BJ$8*DAY(BJ$4),IF(AND(BJ$3&lt;$A56,BJ$4&gt;$A57),BJ$8*31,"X")))))*BJ$21/100</f>
        <v>0</v>
      </c>
      <c r="BK56" s="64">
        <f>IF(BJ56= 0,0,BK55)</f>
        <v>0</v>
      </c>
      <c r="BL56" s="27">
        <f t="shared" si="111"/>
        <v>0</v>
      </c>
      <c r="BM56" s="19"/>
      <c r="BN56" s="34">
        <v>44256</v>
      </c>
      <c r="BO56" s="75">
        <f>IF(BO$3&gt;$A56+30,0,IF(BO$4&lt;$A56,0,IF(AND(BO$3&gt;=$A56,BO$3&lt;$A57),BO$8*(32-DAY(BO$3)),IF(AND(BO$4&gt;=$A56,BO$4&lt;$A57),BO$8*DAY(BO$4),IF(AND(BO$3&lt;$A56,BO$4&gt;$A57),BO$8*31,"X")))))*BO$21/100</f>
        <v>0</v>
      </c>
      <c r="BP56" s="64">
        <f>IF(BO56= 0,0,BP55)</f>
        <v>0</v>
      </c>
      <c r="BQ56" s="27">
        <f t="shared" si="112"/>
        <v>0</v>
      </c>
      <c r="BR56" s="19"/>
      <c r="BS56" s="34">
        <v>44256</v>
      </c>
      <c r="BT56" s="75">
        <f>IF(BT$3&gt;$A56+30,0,IF(BT$4&lt;$A56,0,IF(AND(BT$3&gt;=$A56,BT$3&lt;$A57),BT$8*(32-DAY(BT$3)),IF(AND(BT$4&gt;=$A56,BT$4&lt;$A57),BT$8*DAY(BT$4),IF(AND(BT$3&lt;$A56,BT$4&gt;$A57),BT$8*31,"X")))))*BT$21/100</f>
        <v>0</v>
      </c>
      <c r="BU56" s="64">
        <f>IF(BT56= 0,0,BU55)</f>
        <v>0</v>
      </c>
      <c r="BV56" s="27">
        <f t="shared" si="113"/>
        <v>0</v>
      </c>
      <c r="BW56" s="19"/>
      <c r="BX56" s="34">
        <v>44256</v>
      </c>
      <c r="BY56" s="75">
        <f>IF(BY$3&gt;$A56+30,0,IF(BY$4&lt;$A56,0,IF(AND(BY$3&gt;=$A56,BY$3&lt;$A57),BY$8*(32-DAY(BY$3)),IF(AND(BY$4&gt;=$A56,BY$4&lt;$A57),BY$8*DAY(BY$4),IF(AND(BY$3&lt;$A56,BY$4&gt;$A57),BY$8*31,"X")))))*BY$21/100</f>
        <v>0</v>
      </c>
      <c r="BZ56" s="64">
        <f>IF(BY56= 0,0,BZ55)</f>
        <v>0</v>
      </c>
      <c r="CA56" s="27">
        <f t="shared" si="114"/>
        <v>0</v>
      </c>
      <c r="CB56" s="19"/>
      <c r="CC56" s="34">
        <v>44256</v>
      </c>
      <c r="CD56" s="75">
        <f>IF(CD$3&gt;$A56+30,0,IF(CD$4&lt;$A56,0,IF(AND(CD$3&gt;=$A56,CD$3&lt;$A57),CD$8*(32-DAY(CD$3)),IF(AND(CD$4&gt;=$A56,CD$4&lt;$A57),CD$8*DAY(CD$4),IF(AND(CD$3&lt;$A56,CD$4&gt;$A57),CD$8*31,"X")))))*CD$21/100</f>
        <v>0</v>
      </c>
      <c r="CE56" s="64">
        <f>IF(CD56= 0,0,CE55)</f>
        <v>0</v>
      </c>
      <c r="CF56" s="27">
        <f t="shared" si="115"/>
        <v>0</v>
      </c>
      <c r="CG56" s="19"/>
      <c r="CH56" s="34">
        <v>44256</v>
      </c>
      <c r="CI56" s="75">
        <f>IF(CI$3&gt;$A56+30,0,IF(CI$4&lt;$A56,0,IF(AND(CI$3&gt;=$A56,CI$3&lt;$A57),CI$8*(32-DAY(CI$3)),IF(AND(CI$4&gt;=$A56,CI$4&lt;$A57),CI$8*DAY(CI$4),IF(AND(CI$3&lt;$A56,CI$4&gt;$A57),CI$8*31,"X")))))*CI$21/100</f>
        <v>0</v>
      </c>
      <c r="CJ56" s="64">
        <f>IF(CI56= 0,0,CJ55)</f>
        <v>0</v>
      </c>
      <c r="CK56" s="27">
        <f t="shared" si="116"/>
        <v>0</v>
      </c>
      <c r="CL56" s="19"/>
      <c r="CM56" s="34">
        <v>44256</v>
      </c>
      <c r="CN56" s="75">
        <f>IF(CN$3&gt;$A56+30,0,IF(CN$4&lt;$A56,0,IF(AND(CN$3&gt;=$A56,CN$3&lt;$A57),CN$8*(32-DAY(CN$3)),IF(AND(CN$4&gt;=$A56,CN$4&lt;$A57),CN$8*DAY(CN$4),IF(AND(CN$3&lt;$A56,CN$4&gt;$A57),CN$8*31,"X")))))*CN$21/100</f>
        <v>0</v>
      </c>
      <c r="CO56" s="64">
        <f>IF(CN56= 0,0,CO55)</f>
        <v>0</v>
      </c>
      <c r="CP56" s="27">
        <f t="shared" si="117"/>
        <v>0</v>
      </c>
      <c r="CQ56" s="19"/>
      <c r="CR56" s="34">
        <v>44256</v>
      </c>
      <c r="CS56" s="75">
        <f>IF(CS$3&gt;$A56+30,0,IF(CS$4&lt;$A56,0,IF(AND(CS$3&gt;=$A56,CS$3&lt;$A57),CS$8*(32-DAY(CS$3)),IF(AND(CS$4&gt;=$A56,CS$4&lt;$A57),CS$8*DAY(CS$4),IF(AND(CS$3&lt;$A56,CS$4&gt;$A57),CS$8*31,"X")))))*CS$21/100</f>
        <v>0</v>
      </c>
      <c r="CT56" s="64">
        <f>IF(CS56= 0,0,CT55)</f>
        <v>0</v>
      </c>
      <c r="CU56" s="27">
        <f t="shared" si="118"/>
        <v>0</v>
      </c>
      <c r="CV56" s="19"/>
    </row>
    <row r="57" spans="1:100" hidden="1" outlineLevel="1" x14ac:dyDescent="0.2">
      <c r="A57" s="34">
        <v>44287</v>
      </c>
      <c r="B57" s="75">
        <f>IF(B$3&gt;$A57+29,0,IF(B$4&lt;$A57,0,IF(AND(B$3&gt;=$A57,B$3&lt;$A58),B$8*(31-DAY(B$3)),IF(AND(B$4&gt;=$A57,B$4&lt;$A58),B$8*DAY(B$4),IF(AND(B$3&lt;$A57,B$4&gt;$A58),B$8*30,"X")))))*B$21/100</f>
        <v>0</v>
      </c>
      <c r="C57" s="64">
        <f t="shared" si="119"/>
        <v>0</v>
      </c>
      <c r="D57" s="27">
        <f t="shared" si="99"/>
        <v>0</v>
      </c>
      <c r="E57" s="19"/>
      <c r="F57" s="34">
        <v>44287</v>
      </c>
      <c r="G57" s="75">
        <f>IF(G$3&gt;$A57+29,0,IF(G$4&lt;$A57,0,IF(AND(G$3&gt;=$A57,G$3&lt;$A58),G$8*(31-DAY(G$3)),IF(AND(G$4&gt;=$A57,G$4&lt;$A58),G$8*DAY(G$4),IF(AND(G$3&lt;$A57,G$4&gt;$A58),G$8*30,"X")))))*G$21/100</f>
        <v>0</v>
      </c>
      <c r="H57" s="64">
        <f t="shared" ref="H57:H65" si="139">IF(G57= 0,0,H56)</f>
        <v>0</v>
      </c>
      <c r="I57" s="27">
        <f t="shared" si="100"/>
        <v>0</v>
      </c>
      <c r="J57" s="19"/>
      <c r="K57" s="34">
        <v>44287</v>
      </c>
      <c r="L57" s="75">
        <f>IF(L$3&gt;$A57+29,0,IF(L$4&lt;$A57,0,IF(AND(L$3&gt;=$A57,L$3&lt;$A58),L$8*(31-DAY(L$3)),IF(AND(L$4&gt;=$A57,L$4&lt;$A58),L$8*DAY(L$4),IF(AND(L$3&lt;$A57,L$4&gt;$A58),L$8*30,"X")))))*L$21/100</f>
        <v>0</v>
      </c>
      <c r="M57" s="64">
        <f t="shared" ref="M57:M65" si="140">IF(L57= 0,0,M56)</f>
        <v>0</v>
      </c>
      <c r="N57" s="27">
        <f t="shared" si="101"/>
        <v>0</v>
      </c>
      <c r="O57" s="19"/>
      <c r="P57" s="34">
        <v>44287</v>
      </c>
      <c r="Q57" s="75">
        <f>IF(Q$3&gt;$A57+29,0,IF(Q$4&lt;$A57,0,IF(AND(Q$3&gt;=$A57,Q$3&lt;$A58),Q$8*(31-DAY(Q$3)),IF(AND(Q$4&gt;=$A57,Q$4&lt;$A58),Q$8*DAY(Q$4),IF(AND(Q$3&lt;$A57,Q$4&gt;$A58),Q$8*30,"X")))))*Q$21/100</f>
        <v>0</v>
      </c>
      <c r="R57" s="64">
        <f t="shared" ref="R57:R65" si="141">IF(Q57= 0,0,R56)</f>
        <v>0</v>
      </c>
      <c r="S57" s="27">
        <f t="shared" si="102"/>
        <v>0</v>
      </c>
      <c r="T57" s="19"/>
      <c r="U57" s="34">
        <v>44287</v>
      </c>
      <c r="V57" s="75">
        <f>IF(V$3&gt;$A57+29,0,IF(V$4&lt;$A57,0,IF(AND(V$3&gt;=$A57,V$3&lt;$A58),V$8*(31-DAY(V$3)),IF(AND(V$4&gt;=$A57,V$4&lt;$A58),V$8*DAY(V$4),IF(AND(V$3&lt;$A57,V$4&gt;$A58),V$8*30,"X")))))*V$21/100</f>
        <v>0</v>
      </c>
      <c r="W57" s="64">
        <f t="shared" ref="W57:W65" si="142">IF(V57= 0,0,W56)</f>
        <v>0</v>
      </c>
      <c r="X57" s="27">
        <f t="shared" si="103"/>
        <v>0</v>
      </c>
      <c r="Y57" s="19"/>
      <c r="Z57" s="34">
        <v>44287</v>
      </c>
      <c r="AA57" s="75">
        <f>IF(AA$3&gt;$A57+29,0,IF(AA$4&lt;$A57,0,IF(AND(AA$3&gt;=$A57,AA$3&lt;$A58),AA$8*(31-DAY(AA$3)),IF(AND(AA$4&gt;=$A57,AA$4&lt;$A58),AA$8*DAY(AA$4),IF(AND(AA$3&lt;$A57,AA$4&gt;$A58),AA$8*30,"X")))))*AA$21/100</f>
        <v>0</v>
      </c>
      <c r="AB57" s="64">
        <f t="shared" ref="AB57:AB65" si="143">IF(AA57= 0,0,AB56)</f>
        <v>0</v>
      </c>
      <c r="AC57" s="27">
        <f t="shared" si="104"/>
        <v>0</v>
      </c>
      <c r="AD57" s="19"/>
      <c r="AE57" s="34">
        <v>44287</v>
      </c>
      <c r="AF57" s="75">
        <f>IF(AF$3&gt;$A57+29,0,IF(AF$4&lt;$A57,0,IF(AND(AF$3&gt;=$A57,AF$3&lt;$A58),AF$8*(31-DAY(AF$3)),IF(AND(AF$4&gt;=$A57,AF$4&lt;$A58),AF$8*DAY(AF$4),IF(AND(AF$3&lt;$A57,AF$4&gt;$A58),AF$8*30,"X")))))*AF$21/100</f>
        <v>0</v>
      </c>
      <c r="AG57" s="64">
        <f t="shared" ref="AG57:AG65" si="144">IF(AF57= 0,0,AG56)</f>
        <v>0</v>
      </c>
      <c r="AH57" s="27">
        <f t="shared" si="105"/>
        <v>0</v>
      </c>
      <c r="AI57" s="19"/>
      <c r="AJ57" s="34">
        <v>44287</v>
      </c>
      <c r="AK57" s="75">
        <f>IF(AK$3&gt;$A57+29,0,IF(AK$4&lt;$A57,0,IF(AND(AK$3&gt;=$A57,AK$3&lt;$A58),AK$8*(31-DAY(AK$3)),IF(AND(AK$4&gt;=$A57,AK$4&lt;$A58),AK$8*DAY(AK$4),IF(AND(AK$3&lt;$A57,AK$4&gt;$A58),AK$8*30,"X")))))*AK$21/100</f>
        <v>0</v>
      </c>
      <c r="AL57" s="64">
        <f t="shared" ref="AL57:AL65" si="145">IF(AK57= 0,0,AL56)</f>
        <v>0</v>
      </c>
      <c r="AM57" s="27">
        <f t="shared" si="106"/>
        <v>0</v>
      </c>
      <c r="AN57" s="19"/>
      <c r="AO57" s="34">
        <v>44287</v>
      </c>
      <c r="AP57" s="75">
        <f>IF(AP$3&gt;$A57+29,0,IF(AP$4&lt;$A57,0,IF(AND(AP$3&gt;=$A57,AP$3&lt;$A58),AP$8*(31-DAY(AP$3)),IF(AND(AP$4&gt;=$A57,AP$4&lt;$A58),AP$8*DAY(AP$4),IF(AND(AP$3&lt;$A57,AP$4&gt;$A58),AP$8*30,"X")))))*AP$21/100</f>
        <v>0</v>
      </c>
      <c r="AQ57" s="64">
        <f t="shared" ref="AQ57:AQ65" si="146">IF(AP57= 0,0,AQ56)</f>
        <v>0</v>
      </c>
      <c r="AR57" s="27">
        <f t="shared" si="107"/>
        <v>0</v>
      </c>
      <c r="AS57" s="19"/>
      <c r="AT57" s="34">
        <v>44287</v>
      </c>
      <c r="AU57" s="75">
        <f>IF(AU$3&gt;$A57+29,0,IF(AU$4&lt;$A57,0,IF(AND(AU$3&gt;=$A57,AU$3&lt;$A58),AU$8*(31-DAY(AU$3)),IF(AND(AU$4&gt;=$A57,AU$4&lt;$A58),AU$8*DAY(AU$4),IF(AND(AU$3&lt;$A57,AU$4&gt;$A58),AU$8*30,"X")))))*AU$21/100</f>
        <v>0</v>
      </c>
      <c r="AV57" s="64">
        <f t="shared" ref="AV57:AV65" si="147">IF(AU57= 0,0,AV56)</f>
        <v>0</v>
      </c>
      <c r="AW57" s="27">
        <f t="shared" si="108"/>
        <v>0</v>
      </c>
      <c r="AX57" s="19"/>
      <c r="AY57" s="34">
        <v>44287</v>
      </c>
      <c r="AZ57" s="75">
        <f>IF(AZ$3&gt;$A57+29,0,IF(AZ$4&lt;$A57,0,IF(AND(AZ$3&gt;=$A57,AZ$3&lt;$A58),AZ$8*(31-DAY(AZ$3)),IF(AND(AZ$4&gt;=$A57,AZ$4&lt;$A58),AZ$8*DAY(AZ$4),IF(AND(AZ$3&lt;$A57,AZ$4&gt;$A58),AZ$8*30,"X")))))*AZ$21/100</f>
        <v>0</v>
      </c>
      <c r="BA57" s="64">
        <f t="shared" ref="BA57:BA65" si="148">IF(AZ57= 0,0,BA56)</f>
        <v>0</v>
      </c>
      <c r="BB57" s="27">
        <f t="shared" si="109"/>
        <v>0</v>
      </c>
      <c r="BC57" s="19"/>
      <c r="BD57" s="34">
        <v>44287</v>
      </c>
      <c r="BE57" s="75">
        <f>IF(BE$3&gt;$A57+29,0,IF(BE$4&lt;$A57,0,IF(AND(BE$3&gt;=$A57,BE$3&lt;$A58),BE$8*(31-DAY(BE$3)),IF(AND(BE$4&gt;=$A57,BE$4&lt;$A58),BE$8*DAY(BE$4),IF(AND(BE$3&lt;$A57,BE$4&gt;$A58),BE$8*30,"X")))))*BE$21/100</f>
        <v>0</v>
      </c>
      <c r="BF57" s="64">
        <f t="shared" ref="BF57:BF65" si="149">IF(BE57= 0,0,BF56)</f>
        <v>0</v>
      </c>
      <c r="BG57" s="27">
        <f t="shared" si="110"/>
        <v>0</v>
      </c>
      <c r="BH57" s="19"/>
      <c r="BI57" s="34">
        <v>44287</v>
      </c>
      <c r="BJ57" s="75">
        <f>IF(BJ$3&gt;$A57+29,0,IF(BJ$4&lt;$A57,0,IF(AND(BJ$3&gt;=$A57,BJ$3&lt;$A58),BJ$8*(31-DAY(BJ$3)),IF(AND(BJ$4&gt;=$A57,BJ$4&lt;$A58),BJ$8*DAY(BJ$4),IF(AND(BJ$3&lt;$A57,BJ$4&gt;$A58),BJ$8*30,"X")))))*BJ$21/100</f>
        <v>0</v>
      </c>
      <c r="BK57" s="64">
        <f t="shared" ref="BK57:BK65" si="150">IF(BJ57= 0,0,BK56)</f>
        <v>0</v>
      </c>
      <c r="BL57" s="27">
        <f t="shared" si="111"/>
        <v>0</v>
      </c>
      <c r="BM57" s="19"/>
      <c r="BN57" s="34">
        <v>44287</v>
      </c>
      <c r="BO57" s="75">
        <f>IF(BO$3&gt;$A57+29,0,IF(BO$4&lt;$A57,0,IF(AND(BO$3&gt;=$A57,BO$3&lt;$A58),BO$8*(31-DAY(BO$3)),IF(AND(BO$4&gt;=$A57,BO$4&lt;$A58),BO$8*DAY(BO$4),IF(AND(BO$3&lt;$A57,BO$4&gt;$A58),BO$8*30,"X")))))*BO$21/100</f>
        <v>0</v>
      </c>
      <c r="BP57" s="64">
        <f t="shared" ref="BP57:BP65" si="151">IF(BO57= 0,0,BP56)</f>
        <v>0</v>
      </c>
      <c r="BQ57" s="27">
        <f t="shared" si="112"/>
        <v>0</v>
      </c>
      <c r="BR57" s="19"/>
      <c r="BS57" s="34">
        <v>44287</v>
      </c>
      <c r="BT57" s="75">
        <f>IF(BT$3&gt;$A57+29,0,IF(BT$4&lt;$A57,0,IF(AND(BT$3&gt;=$A57,BT$3&lt;$A58),BT$8*(31-DAY(BT$3)),IF(AND(BT$4&gt;=$A57,BT$4&lt;$A58),BT$8*DAY(BT$4),IF(AND(BT$3&lt;$A57,BT$4&gt;$A58),BT$8*30,"X")))))*BT$21/100</f>
        <v>0</v>
      </c>
      <c r="BU57" s="64">
        <f t="shared" ref="BU57:BU65" si="152">IF(BT57= 0,0,BU56)</f>
        <v>0</v>
      </c>
      <c r="BV57" s="27">
        <f t="shared" si="113"/>
        <v>0</v>
      </c>
      <c r="BW57" s="19"/>
      <c r="BX57" s="34">
        <v>44287</v>
      </c>
      <c r="BY57" s="75">
        <f>IF(BY$3&gt;$A57+29,0,IF(BY$4&lt;$A57,0,IF(AND(BY$3&gt;=$A57,BY$3&lt;$A58),BY$8*(31-DAY(BY$3)),IF(AND(BY$4&gt;=$A57,BY$4&lt;$A58),BY$8*DAY(BY$4),IF(AND(BY$3&lt;$A57,BY$4&gt;$A58),BY$8*30,"X")))))*BY$21/100</f>
        <v>0</v>
      </c>
      <c r="BZ57" s="64">
        <f t="shared" ref="BZ57:BZ65" si="153">IF(BY57= 0,0,BZ56)</f>
        <v>0</v>
      </c>
      <c r="CA57" s="27">
        <f t="shared" si="114"/>
        <v>0</v>
      </c>
      <c r="CB57" s="19"/>
      <c r="CC57" s="34">
        <v>44287</v>
      </c>
      <c r="CD57" s="75">
        <f>IF(CD$3&gt;$A57+29,0,IF(CD$4&lt;$A57,0,IF(AND(CD$3&gt;=$A57,CD$3&lt;$A58),CD$8*(31-DAY(CD$3)),IF(AND(CD$4&gt;=$A57,CD$4&lt;$A58),CD$8*DAY(CD$4),IF(AND(CD$3&lt;$A57,CD$4&gt;$A58),CD$8*30,"X")))))*CD$21/100</f>
        <v>0</v>
      </c>
      <c r="CE57" s="64">
        <f t="shared" ref="CE57:CE65" si="154">IF(CD57= 0,0,CE56)</f>
        <v>0</v>
      </c>
      <c r="CF57" s="27">
        <f t="shared" si="115"/>
        <v>0</v>
      </c>
      <c r="CG57" s="19"/>
      <c r="CH57" s="34">
        <v>44287</v>
      </c>
      <c r="CI57" s="75">
        <f>IF(CI$3&gt;$A57+29,0,IF(CI$4&lt;$A57,0,IF(AND(CI$3&gt;=$A57,CI$3&lt;$A58),CI$8*(31-DAY(CI$3)),IF(AND(CI$4&gt;=$A57,CI$4&lt;$A58),CI$8*DAY(CI$4),IF(AND(CI$3&lt;$A57,CI$4&gt;$A58),CI$8*30,"X")))))*CI$21/100</f>
        <v>0</v>
      </c>
      <c r="CJ57" s="64">
        <f t="shared" ref="CJ57:CJ65" si="155">IF(CI57= 0,0,CJ56)</f>
        <v>0</v>
      </c>
      <c r="CK57" s="27">
        <f t="shared" si="116"/>
        <v>0</v>
      </c>
      <c r="CL57" s="19"/>
      <c r="CM57" s="34">
        <v>44287</v>
      </c>
      <c r="CN57" s="75">
        <f>IF(CN$3&gt;$A57+29,0,IF(CN$4&lt;$A57,0,IF(AND(CN$3&gt;=$A57,CN$3&lt;$A58),CN$8*(31-DAY(CN$3)),IF(AND(CN$4&gt;=$A57,CN$4&lt;$A58),CN$8*DAY(CN$4),IF(AND(CN$3&lt;$A57,CN$4&gt;$A58),CN$8*30,"X")))))*CN$21/100</f>
        <v>0</v>
      </c>
      <c r="CO57" s="64">
        <f t="shared" ref="CO57:CO65" si="156">IF(CN57= 0,0,CO56)</f>
        <v>0</v>
      </c>
      <c r="CP57" s="27">
        <f t="shared" si="117"/>
        <v>0</v>
      </c>
      <c r="CQ57" s="19"/>
      <c r="CR57" s="34">
        <v>44287</v>
      </c>
      <c r="CS57" s="75">
        <f>IF(CS$3&gt;$A57+29,0,IF(CS$4&lt;$A57,0,IF(AND(CS$3&gt;=$A57,CS$3&lt;$A58),CS$8*(31-DAY(CS$3)),IF(AND(CS$4&gt;=$A57,CS$4&lt;$A58),CS$8*DAY(CS$4),IF(AND(CS$3&lt;$A57,CS$4&gt;$A58),CS$8*30,"X")))))*CS$21/100</f>
        <v>0</v>
      </c>
      <c r="CT57" s="64">
        <f t="shared" ref="CT57:CT65" si="157">IF(CS57= 0,0,CT56)</f>
        <v>0</v>
      </c>
      <c r="CU57" s="27">
        <f t="shared" si="118"/>
        <v>0</v>
      </c>
      <c r="CV57" s="19"/>
    </row>
    <row r="58" spans="1:100" hidden="1" outlineLevel="1" x14ac:dyDescent="0.2">
      <c r="A58" s="34">
        <v>44317</v>
      </c>
      <c r="B58" s="75">
        <f>IF(B$3&gt;$A58+30,0,IF(B$4&lt;$A58,0,IF(AND(B$3&gt;=$A58,B$3&lt;$A59),B$8*(32-DAY(B$3)),IF(AND(B$4&gt;=$A58,B$4&lt;$A59),B$8*DAY(B$4),IF(AND(B$3&lt;$A58,B$4&gt;$A59),B$8*31,"X")))))*B$21/100</f>
        <v>0</v>
      </c>
      <c r="C58" s="64">
        <f t="shared" si="119"/>
        <v>0</v>
      </c>
      <c r="D58" s="27">
        <f t="shared" si="99"/>
        <v>0</v>
      </c>
      <c r="E58" s="19"/>
      <c r="F58" s="34">
        <v>44317</v>
      </c>
      <c r="G58" s="75">
        <f>IF(G$3&gt;$A58+30,0,IF(G$4&lt;$A58,0,IF(AND(G$3&gt;=$A58,G$3&lt;$A59),G$8*(32-DAY(G$3)),IF(AND(G$4&gt;=$A58,G$4&lt;$A59),G$8*DAY(G$4),IF(AND(G$3&lt;$A58,G$4&gt;$A59),G$8*31,"X")))))*G$21/100</f>
        <v>0</v>
      </c>
      <c r="H58" s="64">
        <f t="shared" si="139"/>
        <v>0</v>
      </c>
      <c r="I58" s="27">
        <f t="shared" si="100"/>
        <v>0</v>
      </c>
      <c r="J58" s="19"/>
      <c r="K58" s="34">
        <v>44317</v>
      </c>
      <c r="L58" s="75">
        <f>IF(L$3&gt;$A58+30,0,IF(L$4&lt;$A58,0,IF(AND(L$3&gt;=$A58,L$3&lt;$A59),L$8*(32-DAY(L$3)),IF(AND(L$4&gt;=$A58,L$4&lt;$A59),L$8*DAY(L$4),IF(AND(L$3&lt;$A58,L$4&gt;$A59),L$8*31,"X")))))*L$21/100</f>
        <v>0</v>
      </c>
      <c r="M58" s="64">
        <f t="shared" si="140"/>
        <v>0</v>
      </c>
      <c r="N58" s="27">
        <f t="shared" si="101"/>
        <v>0</v>
      </c>
      <c r="O58" s="19"/>
      <c r="P58" s="34">
        <v>44317</v>
      </c>
      <c r="Q58" s="75">
        <f>IF(Q$3&gt;$A58+30,0,IF(Q$4&lt;$A58,0,IF(AND(Q$3&gt;=$A58,Q$3&lt;$A59),Q$8*(32-DAY(Q$3)),IF(AND(Q$4&gt;=$A58,Q$4&lt;$A59),Q$8*DAY(Q$4),IF(AND(Q$3&lt;$A58,Q$4&gt;$A59),Q$8*31,"X")))))*Q$21/100</f>
        <v>0</v>
      </c>
      <c r="R58" s="64">
        <f t="shared" si="141"/>
        <v>0</v>
      </c>
      <c r="S58" s="27">
        <f t="shared" si="102"/>
        <v>0</v>
      </c>
      <c r="T58" s="19"/>
      <c r="U58" s="34">
        <v>44317</v>
      </c>
      <c r="V58" s="75">
        <f>IF(V$3&gt;$A58+30,0,IF(V$4&lt;$A58,0,IF(AND(V$3&gt;=$A58,V$3&lt;$A59),V$8*(32-DAY(V$3)),IF(AND(V$4&gt;=$A58,V$4&lt;$A59),V$8*DAY(V$4),IF(AND(V$3&lt;$A58,V$4&gt;$A59),V$8*31,"X")))))*V$21/100</f>
        <v>0</v>
      </c>
      <c r="W58" s="64">
        <f t="shared" si="142"/>
        <v>0</v>
      </c>
      <c r="X58" s="27">
        <f t="shared" si="103"/>
        <v>0</v>
      </c>
      <c r="Y58" s="19"/>
      <c r="Z58" s="34">
        <v>44317</v>
      </c>
      <c r="AA58" s="75">
        <f>IF(AA$3&gt;$A58+30,0,IF(AA$4&lt;$A58,0,IF(AND(AA$3&gt;=$A58,AA$3&lt;$A59),AA$8*(32-DAY(AA$3)),IF(AND(AA$4&gt;=$A58,AA$4&lt;$A59),AA$8*DAY(AA$4),IF(AND(AA$3&lt;$A58,AA$4&gt;$A59),AA$8*31,"X")))))*AA$21/100</f>
        <v>0</v>
      </c>
      <c r="AB58" s="64">
        <f t="shared" si="143"/>
        <v>0</v>
      </c>
      <c r="AC58" s="27">
        <f t="shared" si="104"/>
        <v>0</v>
      </c>
      <c r="AD58" s="19"/>
      <c r="AE58" s="34">
        <v>44317</v>
      </c>
      <c r="AF58" s="75">
        <f>IF(AF$3&gt;$A58+30,0,IF(AF$4&lt;$A58,0,IF(AND(AF$3&gt;=$A58,AF$3&lt;$A59),AF$8*(32-DAY(AF$3)),IF(AND(AF$4&gt;=$A58,AF$4&lt;$A59),AF$8*DAY(AF$4),IF(AND(AF$3&lt;$A58,AF$4&gt;$A59),AF$8*31,"X")))))*AF$21/100</f>
        <v>0</v>
      </c>
      <c r="AG58" s="64">
        <f t="shared" si="144"/>
        <v>0</v>
      </c>
      <c r="AH58" s="27">
        <f t="shared" si="105"/>
        <v>0</v>
      </c>
      <c r="AI58" s="19"/>
      <c r="AJ58" s="34">
        <v>44317</v>
      </c>
      <c r="AK58" s="75">
        <f>IF(AK$3&gt;$A58+30,0,IF(AK$4&lt;$A58,0,IF(AND(AK$3&gt;=$A58,AK$3&lt;$A59),AK$8*(32-DAY(AK$3)),IF(AND(AK$4&gt;=$A58,AK$4&lt;$A59),AK$8*DAY(AK$4),IF(AND(AK$3&lt;$A58,AK$4&gt;$A59),AK$8*31,"X")))))*AK$21/100</f>
        <v>0</v>
      </c>
      <c r="AL58" s="64">
        <f t="shared" si="145"/>
        <v>0</v>
      </c>
      <c r="AM58" s="27">
        <f t="shared" si="106"/>
        <v>0</v>
      </c>
      <c r="AN58" s="19"/>
      <c r="AO58" s="34">
        <v>44317</v>
      </c>
      <c r="AP58" s="75">
        <f>IF(AP$3&gt;$A58+30,0,IF(AP$4&lt;$A58,0,IF(AND(AP$3&gt;=$A58,AP$3&lt;$A59),AP$8*(32-DAY(AP$3)),IF(AND(AP$4&gt;=$A58,AP$4&lt;$A59),AP$8*DAY(AP$4),IF(AND(AP$3&lt;$A58,AP$4&gt;$A59),AP$8*31,"X")))))*AP$21/100</f>
        <v>0</v>
      </c>
      <c r="AQ58" s="64">
        <f t="shared" si="146"/>
        <v>0</v>
      </c>
      <c r="AR58" s="27">
        <f t="shared" si="107"/>
        <v>0</v>
      </c>
      <c r="AS58" s="19"/>
      <c r="AT58" s="34">
        <v>44317</v>
      </c>
      <c r="AU58" s="75">
        <f>IF(AU$3&gt;$A58+30,0,IF(AU$4&lt;$A58,0,IF(AND(AU$3&gt;=$A58,AU$3&lt;$A59),AU$8*(32-DAY(AU$3)),IF(AND(AU$4&gt;=$A58,AU$4&lt;$A59),AU$8*DAY(AU$4),IF(AND(AU$3&lt;$A58,AU$4&gt;$A59),AU$8*31,"X")))))*AU$21/100</f>
        <v>0</v>
      </c>
      <c r="AV58" s="64">
        <f t="shared" si="147"/>
        <v>0</v>
      </c>
      <c r="AW58" s="27">
        <f t="shared" si="108"/>
        <v>0</v>
      </c>
      <c r="AX58" s="19"/>
      <c r="AY58" s="34">
        <v>44317</v>
      </c>
      <c r="AZ58" s="75">
        <f>IF(AZ$3&gt;$A58+30,0,IF(AZ$4&lt;$A58,0,IF(AND(AZ$3&gt;=$A58,AZ$3&lt;$A59),AZ$8*(32-DAY(AZ$3)),IF(AND(AZ$4&gt;=$A58,AZ$4&lt;$A59),AZ$8*DAY(AZ$4),IF(AND(AZ$3&lt;$A58,AZ$4&gt;$A59),AZ$8*31,"X")))))*AZ$21/100</f>
        <v>0</v>
      </c>
      <c r="BA58" s="64">
        <f t="shared" si="148"/>
        <v>0</v>
      </c>
      <c r="BB58" s="27">
        <f t="shared" si="109"/>
        <v>0</v>
      </c>
      <c r="BC58" s="19"/>
      <c r="BD58" s="34">
        <v>44317</v>
      </c>
      <c r="BE58" s="75">
        <f>IF(BE$3&gt;$A58+30,0,IF(BE$4&lt;$A58,0,IF(AND(BE$3&gt;=$A58,BE$3&lt;$A59),BE$8*(32-DAY(BE$3)),IF(AND(BE$4&gt;=$A58,BE$4&lt;$A59),BE$8*DAY(BE$4),IF(AND(BE$3&lt;$A58,BE$4&gt;$A59),BE$8*31,"X")))))*BE$21/100</f>
        <v>0</v>
      </c>
      <c r="BF58" s="64">
        <f t="shared" si="149"/>
        <v>0</v>
      </c>
      <c r="BG58" s="27">
        <f t="shared" si="110"/>
        <v>0</v>
      </c>
      <c r="BH58" s="19"/>
      <c r="BI58" s="34">
        <v>44317</v>
      </c>
      <c r="BJ58" s="75">
        <f>IF(BJ$3&gt;$A58+30,0,IF(BJ$4&lt;$A58,0,IF(AND(BJ$3&gt;=$A58,BJ$3&lt;$A59),BJ$8*(32-DAY(BJ$3)),IF(AND(BJ$4&gt;=$A58,BJ$4&lt;$A59),BJ$8*DAY(BJ$4),IF(AND(BJ$3&lt;$A58,BJ$4&gt;$A59),BJ$8*31,"X")))))*BJ$21/100</f>
        <v>0</v>
      </c>
      <c r="BK58" s="64">
        <f t="shared" si="150"/>
        <v>0</v>
      </c>
      <c r="BL58" s="27">
        <f t="shared" si="111"/>
        <v>0</v>
      </c>
      <c r="BM58" s="19"/>
      <c r="BN58" s="34">
        <v>44317</v>
      </c>
      <c r="BO58" s="75">
        <f>IF(BO$3&gt;$A58+30,0,IF(BO$4&lt;$A58,0,IF(AND(BO$3&gt;=$A58,BO$3&lt;$A59),BO$8*(32-DAY(BO$3)),IF(AND(BO$4&gt;=$A58,BO$4&lt;$A59),BO$8*DAY(BO$4),IF(AND(BO$3&lt;$A58,BO$4&gt;$A59),BO$8*31,"X")))))*BO$21/100</f>
        <v>0</v>
      </c>
      <c r="BP58" s="64">
        <f t="shared" si="151"/>
        <v>0</v>
      </c>
      <c r="BQ58" s="27">
        <f t="shared" si="112"/>
        <v>0</v>
      </c>
      <c r="BR58" s="19"/>
      <c r="BS58" s="34">
        <v>44317</v>
      </c>
      <c r="BT58" s="75">
        <f>IF(BT$3&gt;$A58+30,0,IF(BT$4&lt;$A58,0,IF(AND(BT$3&gt;=$A58,BT$3&lt;$A59),BT$8*(32-DAY(BT$3)),IF(AND(BT$4&gt;=$A58,BT$4&lt;$A59),BT$8*DAY(BT$4),IF(AND(BT$3&lt;$A58,BT$4&gt;$A59),BT$8*31,"X")))))*BT$21/100</f>
        <v>0</v>
      </c>
      <c r="BU58" s="64">
        <f t="shared" si="152"/>
        <v>0</v>
      </c>
      <c r="BV58" s="27">
        <f t="shared" si="113"/>
        <v>0</v>
      </c>
      <c r="BW58" s="19"/>
      <c r="BX58" s="34">
        <v>44317</v>
      </c>
      <c r="BY58" s="75">
        <f>IF(BY$3&gt;$A58+30,0,IF(BY$4&lt;$A58,0,IF(AND(BY$3&gt;=$A58,BY$3&lt;$A59),BY$8*(32-DAY(BY$3)),IF(AND(BY$4&gt;=$A58,BY$4&lt;$A59),BY$8*DAY(BY$4),IF(AND(BY$3&lt;$A58,BY$4&gt;$A59),BY$8*31,"X")))))*BY$21/100</f>
        <v>0</v>
      </c>
      <c r="BZ58" s="64">
        <f t="shared" si="153"/>
        <v>0</v>
      </c>
      <c r="CA58" s="27">
        <f t="shared" si="114"/>
        <v>0</v>
      </c>
      <c r="CB58" s="19"/>
      <c r="CC58" s="34">
        <v>44317</v>
      </c>
      <c r="CD58" s="75">
        <f>IF(CD$3&gt;$A58+30,0,IF(CD$4&lt;$A58,0,IF(AND(CD$3&gt;=$A58,CD$3&lt;$A59),CD$8*(32-DAY(CD$3)),IF(AND(CD$4&gt;=$A58,CD$4&lt;$A59),CD$8*DAY(CD$4),IF(AND(CD$3&lt;$A58,CD$4&gt;$A59),CD$8*31,"X")))))*CD$21/100</f>
        <v>0</v>
      </c>
      <c r="CE58" s="64">
        <f t="shared" si="154"/>
        <v>0</v>
      </c>
      <c r="CF58" s="27">
        <f t="shared" si="115"/>
        <v>0</v>
      </c>
      <c r="CG58" s="19"/>
      <c r="CH58" s="34">
        <v>44317</v>
      </c>
      <c r="CI58" s="75">
        <f>IF(CI$3&gt;$A58+30,0,IF(CI$4&lt;$A58,0,IF(AND(CI$3&gt;=$A58,CI$3&lt;$A59),CI$8*(32-DAY(CI$3)),IF(AND(CI$4&gt;=$A58,CI$4&lt;$A59),CI$8*DAY(CI$4),IF(AND(CI$3&lt;$A58,CI$4&gt;$A59),CI$8*31,"X")))))*CI$21/100</f>
        <v>0</v>
      </c>
      <c r="CJ58" s="64">
        <f t="shared" si="155"/>
        <v>0</v>
      </c>
      <c r="CK58" s="27">
        <f t="shared" si="116"/>
        <v>0</v>
      </c>
      <c r="CL58" s="19"/>
      <c r="CM58" s="34">
        <v>44317</v>
      </c>
      <c r="CN58" s="75">
        <f>IF(CN$3&gt;$A58+30,0,IF(CN$4&lt;$A58,0,IF(AND(CN$3&gt;=$A58,CN$3&lt;$A59),CN$8*(32-DAY(CN$3)),IF(AND(CN$4&gt;=$A58,CN$4&lt;$A59),CN$8*DAY(CN$4),IF(AND(CN$3&lt;$A58,CN$4&gt;$A59),CN$8*31,"X")))))*CN$21/100</f>
        <v>0</v>
      </c>
      <c r="CO58" s="64">
        <f t="shared" si="156"/>
        <v>0</v>
      </c>
      <c r="CP58" s="27">
        <f t="shared" si="117"/>
        <v>0</v>
      </c>
      <c r="CQ58" s="19"/>
      <c r="CR58" s="34">
        <v>44317</v>
      </c>
      <c r="CS58" s="75">
        <f>IF(CS$3&gt;$A58+30,0,IF(CS$4&lt;$A58,0,IF(AND(CS$3&gt;=$A58,CS$3&lt;$A59),CS$8*(32-DAY(CS$3)),IF(AND(CS$4&gt;=$A58,CS$4&lt;$A59),CS$8*DAY(CS$4),IF(AND(CS$3&lt;$A58,CS$4&gt;$A59),CS$8*31,"X")))))*CS$21/100</f>
        <v>0</v>
      </c>
      <c r="CT58" s="64">
        <f t="shared" si="157"/>
        <v>0</v>
      </c>
      <c r="CU58" s="27">
        <f t="shared" si="118"/>
        <v>0</v>
      </c>
      <c r="CV58" s="19"/>
    </row>
    <row r="59" spans="1:100" hidden="1" outlineLevel="1" x14ac:dyDescent="0.2">
      <c r="A59" s="34">
        <v>44348</v>
      </c>
      <c r="B59" s="75">
        <f>IF(B$3&gt;$A59+29,0,IF(B$4&lt;$A59,0,IF(AND(B$3&gt;=$A59,B$3&lt;$A60),B$8*(31-DAY(B$3)),IF(AND(B$4&gt;=$A59,B$4&lt;$A60),B$8*DAY(B$4),IF(AND(B$3&lt;$A59,B$4&gt;$A60),B$8*30,"X")))))*B$21/100</f>
        <v>0</v>
      </c>
      <c r="C59" s="64">
        <f t="shared" si="119"/>
        <v>0</v>
      </c>
      <c r="D59" s="27">
        <f t="shared" si="99"/>
        <v>0</v>
      </c>
      <c r="E59" s="19"/>
      <c r="F59" s="34">
        <v>44348</v>
      </c>
      <c r="G59" s="75">
        <f>IF(G$3&gt;$A59+29,0,IF(G$4&lt;$A59,0,IF(AND(G$3&gt;=$A59,G$3&lt;$A60),G$8*(31-DAY(G$3)),IF(AND(G$4&gt;=$A59,G$4&lt;$A60),G$8*DAY(G$4),IF(AND(G$3&lt;$A59,G$4&gt;$A60),G$8*30,"X")))))*G$21/100</f>
        <v>0</v>
      </c>
      <c r="H59" s="64">
        <f t="shared" si="139"/>
        <v>0</v>
      </c>
      <c r="I59" s="27">
        <f t="shared" si="100"/>
        <v>0</v>
      </c>
      <c r="J59" s="19"/>
      <c r="K59" s="34">
        <v>44348</v>
      </c>
      <c r="L59" s="75">
        <f>IF(L$3&gt;$A59+29,0,IF(L$4&lt;$A59,0,IF(AND(L$3&gt;=$A59,L$3&lt;$A60),L$8*(31-DAY(L$3)),IF(AND(L$4&gt;=$A59,L$4&lt;$A60),L$8*DAY(L$4),IF(AND(L$3&lt;$A59,L$4&gt;$A60),L$8*30,"X")))))*L$21/100</f>
        <v>0</v>
      </c>
      <c r="M59" s="64">
        <f t="shared" si="140"/>
        <v>0</v>
      </c>
      <c r="N59" s="27">
        <f t="shared" si="101"/>
        <v>0</v>
      </c>
      <c r="O59" s="19"/>
      <c r="P59" s="34">
        <v>44348</v>
      </c>
      <c r="Q59" s="75">
        <f>IF(Q$3&gt;$A59+29,0,IF(Q$4&lt;$A59,0,IF(AND(Q$3&gt;=$A59,Q$3&lt;$A60),Q$8*(31-DAY(Q$3)),IF(AND(Q$4&gt;=$A59,Q$4&lt;$A60),Q$8*DAY(Q$4),IF(AND(Q$3&lt;$A59,Q$4&gt;$A60),Q$8*30,"X")))))*Q$21/100</f>
        <v>0</v>
      </c>
      <c r="R59" s="64">
        <f t="shared" si="141"/>
        <v>0</v>
      </c>
      <c r="S59" s="27">
        <f t="shared" si="102"/>
        <v>0</v>
      </c>
      <c r="T59" s="19"/>
      <c r="U59" s="34">
        <v>44348</v>
      </c>
      <c r="V59" s="75">
        <f>IF(V$3&gt;$A59+29,0,IF(V$4&lt;$A59,0,IF(AND(V$3&gt;=$A59,V$3&lt;$A60),V$8*(31-DAY(V$3)),IF(AND(V$4&gt;=$A59,V$4&lt;$A60),V$8*DAY(V$4),IF(AND(V$3&lt;$A59,V$4&gt;$A60),V$8*30,"X")))))*V$21/100</f>
        <v>0</v>
      </c>
      <c r="W59" s="64">
        <f t="shared" si="142"/>
        <v>0</v>
      </c>
      <c r="X59" s="27">
        <f t="shared" si="103"/>
        <v>0</v>
      </c>
      <c r="Y59" s="19"/>
      <c r="Z59" s="34">
        <v>44348</v>
      </c>
      <c r="AA59" s="75">
        <f>IF(AA$3&gt;$A59+29,0,IF(AA$4&lt;$A59,0,IF(AND(AA$3&gt;=$A59,AA$3&lt;$A60),AA$8*(31-DAY(AA$3)),IF(AND(AA$4&gt;=$A59,AA$4&lt;$A60),AA$8*DAY(AA$4),IF(AND(AA$3&lt;$A59,AA$4&gt;$A60),AA$8*30,"X")))))*AA$21/100</f>
        <v>0</v>
      </c>
      <c r="AB59" s="64">
        <f t="shared" si="143"/>
        <v>0</v>
      </c>
      <c r="AC59" s="27">
        <f t="shared" si="104"/>
        <v>0</v>
      </c>
      <c r="AD59" s="19"/>
      <c r="AE59" s="34">
        <v>44348</v>
      </c>
      <c r="AF59" s="75">
        <f>IF(AF$3&gt;$A59+29,0,IF(AF$4&lt;$A59,0,IF(AND(AF$3&gt;=$A59,AF$3&lt;$A60),AF$8*(31-DAY(AF$3)),IF(AND(AF$4&gt;=$A59,AF$4&lt;$A60),AF$8*DAY(AF$4),IF(AND(AF$3&lt;$A59,AF$4&gt;$A60),AF$8*30,"X")))))*AF$21/100</f>
        <v>0</v>
      </c>
      <c r="AG59" s="64">
        <f t="shared" si="144"/>
        <v>0</v>
      </c>
      <c r="AH59" s="27">
        <f t="shared" si="105"/>
        <v>0</v>
      </c>
      <c r="AI59" s="19"/>
      <c r="AJ59" s="34">
        <v>44348</v>
      </c>
      <c r="AK59" s="75">
        <f>IF(AK$3&gt;$A59+29,0,IF(AK$4&lt;$A59,0,IF(AND(AK$3&gt;=$A59,AK$3&lt;$A60),AK$8*(31-DAY(AK$3)),IF(AND(AK$4&gt;=$A59,AK$4&lt;$A60),AK$8*DAY(AK$4),IF(AND(AK$3&lt;$A59,AK$4&gt;$A60),AK$8*30,"X")))))*AK$21/100</f>
        <v>0</v>
      </c>
      <c r="AL59" s="64">
        <f t="shared" si="145"/>
        <v>0</v>
      </c>
      <c r="AM59" s="27">
        <f t="shared" si="106"/>
        <v>0</v>
      </c>
      <c r="AN59" s="19"/>
      <c r="AO59" s="34">
        <v>44348</v>
      </c>
      <c r="AP59" s="75">
        <f>IF(AP$3&gt;$A59+29,0,IF(AP$4&lt;$A59,0,IF(AND(AP$3&gt;=$A59,AP$3&lt;$A60),AP$8*(31-DAY(AP$3)),IF(AND(AP$4&gt;=$A59,AP$4&lt;$A60),AP$8*DAY(AP$4),IF(AND(AP$3&lt;$A59,AP$4&gt;$A60),AP$8*30,"X")))))*AP$21/100</f>
        <v>0</v>
      </c>
      <c r="AQ59" s="64">
        <f t="shared" si="146"/>
        <v>0</v>
      </c>
      <c r="AR59" s="27">
        <f t="shared" si="107"/>
        <v>0</v>
      </c>
      <c r="AS59" s="19"/>
      <c r="AT59" s="34">
        <v>44348</v>
      </c>
      <c r="AU59" s="75">
        <f>IF(AU$3&gt;$A59+29,0,IF(AU$4&lt;$A59,0,IF(AND(AU$3&gt;=$A59,AU$3&lt;$A60),AU$8*(31-DAY(AU$3)),IF(AND(AU$4&gt;=$A59,AU$4&lt;$A60),AU$8*DAY(AU$4),IF(AND(AU$3&lt;$A59,AU$4&gt;$A60),AU$8*30,"X")))))*AU$21/100</f>
        <v>0</v>
      </c>
      <c r="AV59" s="64">
        <f t="shared" si="147"/>
        <v>0</v>
      </c>
      <c r="AW59" s="27">
        <f t="shared" si="108"/>
        <v>0</v>
      </c>
      <c r="AX59" s="19"/>
      <c r="AY59" s="34">
        <v>44348</v>
      </c>
      <c r="AZ59" s="75">
        <f>IF(AZ$3&gt;$A59+29,0,IF(AZ$4&lt;$A59,0,IF(AND(AZ$3&gt;=$A59,AZ$3&lt;$A60),AZ$8*(31-DAY(AZ$3)),IF(AND(AZ$4&gt;=$A59,AZ$4&lt;$A60),AZ$8*DAY(AZ$4),IF(AND(AZ$3&lt;$A59,AZ$4&gt;$A60),AZ$8*30,"X")))))*AZ$21/100</f>
        <v>0</v>
      </c>
      <c r="BA59" s="64">
        <f t="shared" si="148"/>
        <v>0</v>
      </c>
      <c r="BB59" s="27">
        <f t="shared" si="109"/>
        <v>0</v>
      </c>
      <c r="BC59" s="19"/>
      <c r="BD59" s="34">
        <v>44348</v>
      </c>
      <c r="BE59" s="75">
        <f>IF(BE$3&gt;$A59+29,0,IF(BE$4&lt;$A59,0,IF(AND(BE$3&gt;=$A59,BE$3&lt;$A60),BE$8*(31-DAY(BE$3)),IF(AND(BE$4&gt;=$A59,BE$4&lt;$A60),BE$8*DAY(BE$4),IF(AND(BE$3&lt;$A59,BE$4&gt;$A60),BE$8*30,"X")))))*BE$21/100</f>
        <v>0</v>
      </c>
      <c r="BF59" s="64">
        <f t="shared" si="149"/>
        <v>0</v>
      </c>
      <c r="BG59" s="27">
        <f t="shared" si="110"/>
        <v>0</v>
      </c>
      <c r="BH59" s="19"/>
      <c r="BI59" s="34">
        <v>44348</v>
      </c>
      <c r="BJ59" s="75">
        <f>IF(BJ$3&gt;$A59+29,0,IF(BJ$4&lt;$A59,0,IF(AND(BJ$3&gt;=$A59,BJ$3&lt;$A60),BJ$8*(31-DAY(BJ$3)),IF(AND(BJ$4&gt;=$A59,BJ$4&lt;$A60),BJ$8*DAY(BJ$4),IF(AND(BJ$3&lt;$A59,BJ$4&gt;$A60),BJ$8*30,"X")))))*BJ$21/100</f>
        <v>0</v>
      </c>
      <c r="BK59" s="64">
        <f t="shared" si="150"/>
        <v>0</v>
      </c>
      <c r="BL59" s="27">
        <f t="shared" si="111"/>
        <v>0</v>
      </c>
      <c r="BM59" s="19"/>
      <c r="BN59" s="34">
        <v>44348</v>
      </c>
      <c r="BO59" s="75">
        <f>IF(BO$3&gt;$A59+29,0,IF(BO$4&lt;$A59,0,IF(AND(BO$3&gt;=$A59,BO$3&lt;$A60),BO$8*(31-DAY(BO$3)),IF(AND(BO$4&gt;=$A59,BO$4&lt;$A60),BO$8*DAY(BO$4),IF(AND(BO$3&lt;$A59,BO$4&gt;$A60),BO$8*30,"X")))))*BO$21/100</f>
        <v>0</v>
      </c>
      <c r="BP59" s="64">
        <f t="shared" si="151"/>
        <v>0</v>
      </c>
      <c r="BQ59" s="27">
        <f t="shared" si="112"/>
        <v>0</v>
      </c>
      <c r="BR59" s="19"/>
      <c r="BS59" s="34">
        <v>44348</v>
      </c>
      <c r="BT59" s="75">
        <f>IF(BT$3&gt;$A59+29,0,IF(BT$4&lt;$A59,0,IF(AND(BT$3&gt;=$A59,BT$3&lt;$A60),BT$8*(31-DAY(BT$3)),IF(AND(BT$4&gt;=$A59,BT$4&lt;$A60),BT$8*DAY(BT$4),IF(AND(BT$3&lt;$A59,BT$4&gt;$A60),BT$8*30,"X")))))*BT$21/100</f>
        <v>0</v>
      </c>
      <c r="BU59" s="64">
        <f t="shared" si="152"/>
        <v>0</v>
      </c>
      <c r="BV59" s="27">
        <f t="shared" si="113"/>
        <v>0</v>
      </c>
      <c r="BW59" s="19"/>
      <c r="BX59" s="34">
        <v>44348</v>
      </c>
      <c r="BY59" s="75">
        <f>IF(BY$3&gt;$A59+29,0,IF(BY$4&lt;$A59,0,IF(AND(BY$3&gt;=$A59,BY$3&lt;$A60),BY$8*(31-DAY(BY$3)),IF(AND(BY$4&gt;=$A59,BY$4&lt;$A60),BY$8*DAY(BY$4),IF(AND(BY$3&lt;$A59,BY$4&gt;$A60),BY$8*30,"X")))))*BY$21/100</f>
        <v>0</v>
      </c>
      <c r="BZ59" s="64">
        <f t="shared" si="153"/>
        <v>0</v>
      </c>
      <c r="CA59" s="27">
        <f t="shared" si="114"/>
        <v>0</v>
      </c>
      <c r="CB59" s="19"/>
      <c r="CC59" s="34">
        <v>44348</v>
      </c>
      <c r="CD59" s="75">
        <f>IF(CD$3&gt;$A59+29,0,IF(CD$4&lt;$A59,0,IF(AND(CD$3&gt;=$A59,CD$3&lt;$A60),CD$8*(31-DAY(CD$3)),IF(AND(CD$4&gt;=$A59,CD$4&lt;$A60),CD$8*DAY(CD$4),IF(AND(CD$3&lt;$A59,CD$4&gt;$A60),CD$8*30,"X")))))*CD$21/100</f>
        <v>0</v>
      </c>
      <c r="CE59" s="64">
        <f t="shared" si="154"/>
        <v>0</v>
      </c>
      <c r="CF59" s="27">
        <f t="shared" si="115"/>
        <v>0</v>
      </c>
      <c r="CG59" s="19"/>
      <c r="CH59" s="34">
        <v>44348</v>
      </c>
      <c r="CI59" s="75">
        <f>IF(CI$3&gt;$A59+29,0,IF(CI$4&lt;$A59,0,IF(AND(CI$3&gt;=$A59,CI$3&lt;$A60),CI$8*(31-DAY(CI$3)),IF(AND(CI$4&gt;=$A59,CI$4&lt;$A60),CI$8*DAY(CI$4),IF(AND(CI$3&lt;$A59,CI$4&gt;$A60),CI$8*30,"X")))))*CI$21/100</f>
        <v>0</v>
      </c>
      <c r="CJ59" s="64">
        <f t="shared" si="155"/>
        <v>0</v>
      </c>
      <c r="CK59" s="27">
        <f t="shared" si="116"/>
        <v>0</v>
      </c>
      <c r="CL59" s="19"/>
      <c r="CM59" s="34">
        <v>44348</v>
      </c>
      <c r="CN59" s="75">
        <f>IF(CN$3&gt;$A59+29,0,IF(CN$4&lt;$A59,0,IF(AND(CN$3&gt;=$A59,CN$3&lt;$A60),CN$8*(31-DAY(CN$3)),IF(AND(CN$4&gt;=$A59,CN$4&lt;$A60),CN$8*DAY(CN$4),IF(AND(CN$3&lt;$A59,CN$4&gt;$A60),CN$8*30,"X")))))*CN$21/100</f>
        <v>0</v>
      </c>
      <c r="CO59" s="64">
        <f t="shared" si="156"/>
        <v>0</v>
      </c>
      <c r="CP59" s="27">
        <f t="shared" si="117"/>
        <v>0</v>
      </c>
      <c r="CQ59" s="19"/>
      <c r="CR59" s="34">
        <v>44348</v>
      </c>
      <c r="CS59" s="75">
        <f>IF(CS$3&gt;$A59+29,0,IF(CS$4&lt;$A59,0,IF(AND(CS$3&gt;=$A59,CS$3&lt;$A60),CS$8*(31-DAY(CS$3)),IF(AND(CS$4&gt;=$A59,CS$4&lt;$A60),CS$8*DAY(CS$4),IF(AND(CS$3&lt;$A59,CS$4&gt;$A60),CS$8*30,"X")))))*CS$21/100</f>
        <v>0</v>
      </c>
      <c r="CT59" s="64">
        <f t="shared" si="157"/>
        <v>0</v>
      </c>
      <c r="CU59" s="27">
        <f t="shared" si="118"/>
        <v>0</v>
      </c>
      <c r="CV59" s="19"/>
    </row>
    <row r="60" spans="1:100" hidden="1" outlineLevel="1" x14ac:dyDescent="0.2">
      <c r="A60" s="34">
        <v>44378</v>
      </c>
      <c r="B60" s="75">
        <f>IF(B$3&gt;$A60+30,0,IF(B$4&lt;$A60,0,IF(AND(B$3&gt;=$A60,B$3&lt;$A61),B$8*(32-DAY(B$3)),IF(AND(B$4&gt;=$A60,B$4&lt;$A61),B$8*DAY(B$4),IF(AND(B$3&lt;$A60,B$4&gt;$A61),B$8*31,"X")))))*B$21/100</f>
        <v>0</v>
      </c>
      <c r="C60" s="64">
        <f t="shared" si="119"/>
        <v>0</v>
      </c>
      <c r="D60" s="27">
        <f t="shared" si="99"/>
        <v>0</v>
      </c>
      <c r="E60" s="19"/>
      <c r="F60" s="34">
        <v>44378</v>
      </c>
      <c r="G60" s="75">
        <f>IF(G$3&gt;$A60+30,0,IF(G$4&lt;$A60,0,IF(AND(G$3&gt;=$A60,G$3&lt;$A61),G$8*(32-DAY(G$3)),IF(AND(G$4&gt;=$A60,G$4&lt;$A61),G$8*DAY(G$4),IF(AND(G$3&lt;$A60,G$4&gt;$A61),G$8*31,"X")))))*G$21/100</f>
        <v>0</v>
      </c>
      <c r="H60" s="64">
        <f t="shared" si="139"/>
        <v>0</v>
      </c>
      <c r="I60" s="27">
        <f t="shared" si="100"/>
        <v>0</v>
      </c>
      <c r="J60" s="19"/>
      <c r="K60" s="34">
        <v>44378</v>
      </c>
      <c r="L60" s="75">
        <f>IF(L$3&gt;$A60+30,0,IF(L$4&lt;$A60,0,IF(AND(L$3&gt;=$A60,L$3&lt;$A61),L$8*(32-DAY(L$3)),IF(AND(L$4&gt;=$A60,L$4&lt;$A61),L$8*DAY(L$4),IF(AND(L$3&lt;$A60,L$4&gt;$A61),L$8*31,"X")))))*L$21/100</f>
        <v>0</v>
      </c>
      <c r="M60" s="64">
        <f t="shared" si="140"/>
        <v>0</v>
      </c>
      <c r="N60" s="27">
        <f t="shared" si="101"/>
        <v>0</v>
      </c>
      <c r="O60" s="19"/>
      <c r="P60" s="34">
        <v>44378</v>
      </c>
      <c r="Q60" s="75">
        <f>IF(Q$3&gt;$A60+30,0,IF(Q$4&lt;$A60,0,IF(AND(Q$3&gt;=$A60,Q$3&lt;$A61),Q$8*(32-DAY(Q$3)),IF(AND(Q$4&gt;=$A60,Q$4&lt;$A61),Q$8*DAY(Q$4),IF(AND(Q$3&lt;$A60,Q$4&gt;$A61),Q$8*31,"X")))))*Q$21/100</f>
        <v>0</v>
      </c>
      <c r="R60" s="64">
        <f t="shared" si="141"/>
        <v>0</v>
      </c>
      <c r="S60" s="27">
        <f t="shared" si="102"/>
        <v>0</v>
      </c>
      <c r="T60" s="19"/>
      <c r="U60" s="34">
        <v>44378</v>
      </c>
      <c r="V60" s="75">
        <f>IF(V$3&gt;$A60+30,0,IF(V$4&lt;$A60,0,IF(AND(V$3&gt;=$A60,V$3&lt;$A61),V$8*(32-DAY(V$3)),IF(AND(V$4&gt;=$A60,V$4&lt;$A61),V$8*DAY(V$4),IF(AND(V$3&lt;$A60,V$4&gt;$A61),V$8*31,"X")))))*V$21/100</f>
        <v>0</v>
      </c>
      <c r="W60" s="64">
        <f t="shared" si="142"/>
        <v>0</v>
      </c>
      <c r="X60" s="27">
        <f t="shared" si="103"/>
        <v>0</v>
      </c>
      <c r="Y60" s="19"/>
      <c r="Z60" s="34">
        <v>44378</v>
      </c>
      <c r="AA60" s="75">
        <f>IF(AA$3&gt;$A60+30,0,IF(AA$4&lt;$A60,0,IF(AND(AA$3&gt;=$A60,AA$3&lt;$A61),AA$8*(32-DAY(AA$3)),IF(AND(AA$4&gt;=$A60,AA$4&lt;$A61),AA$8*DAY(AA$4),IF(AND(AA$3&lt;$A60,AA$4&gt;$A61),AA$8*31,"X")))))*AA$21/100</f>
        <v>0</v>
      </c>
      <c r="AB60" s="64">
        <f t="shared" si="143"/>
        <v>0</v>
      </c>
      <c r="AC60" s="27">
        <f t="shared" si="104"/>
        <v>0</v>
      </c>
      <c r="AD60" s="19"/>
      <c r="AE60" s="34">
        <v>44378</v>
      </c>
      <c r="AF60" s="75">
        <f>IF(AF$3&gt;$A60+30,0,IF(AF$4&lt;$A60,0,IF(AND(AF$3&gt;=$A60,AF$3&lt;$A61),AF$8*(32-DAY(AF$3)),IF(AND(AF$4&gt;=$A60,AF$4&lt;$A61),AF$8*DAY(AF$4),IF(AND(AF$3&lt;$A60,AF$4&gt;$A61),AF$8*31,"X")))))*AF$21/100</f>
        <v>0</v>
      </c>
      <c r="AG60" s="64">
        <f t="shared" si="144"/>
        <v>0</v>
      </c>
      <c r="AH60" s="27">
        <f t="shared" si="105"/>
        <v>0</v>
      </c>
      <c r="AI60" s="19"/>
      <c r="AJ60" s="34">
        <v>44378</v>
      </c>
      <c r="AK60" s="75">
        <f>IF(AK$3&gt;$A60+30,0,IF(AK$4&lt;$A60,0,IF(AND(AK$3&gt;=$A60,AK$3&lt;$A61),AK$8*(32-DAY(AK$3)),IF(AND(AK$4&gt;=$A60,AK$4&lt;$A61),AK$8*DAY(AK$4),IF(AND(AK$3&lt;$A60,AK$4&gt;$A61),AK$8*31,"X")))))*AK$21/100</f>
        <v>0</v>
      </c>
      <c r="AL60" s="64">
        <f t="shared" si="145"/>
        <v>0</v>
      </c>
      <c r="AM60" s="27">
        <f t="shared" si="106"/>
        <v>0</v>
      </c>
      <c r="AN60" s="19"/>
      <c r="AO60" s="34">
        <v>44378</v>
      </c>
      <c r="AP60" s="75">
        <f>IF(AP$3&gt;$A60+30,0,IF(AP$4&lt;$A60,0,IF(AND(AP$3&gt;=$A60,AP$3&lt;$A61),AP$8*(32-DAY(AP$3)),IF(AND(AP$4&gt;=$A60,AP$4&lt;$A61),AP$8*DAY(AP$4),IF(AND(AP$3&lt;$A60,AP$4&gt;$A61),AP$8*31,"X")))))*AP$21/100</f>
        <v>0</v>
      </c>
      <c r="AQ60" s="64">
        <f t="shared" si="146"/>
        <v>0</v>
      </c>
      <c r="AR60" s="27">
        <f t="shared" si="107"/>
        <v>0</v>
      </c>
      <c r="AS60" s="19"/>
      <c r="AT60" s="34">
        <v>44378</v>
      </c>
      <c r="AU60" s="75">
        <f>IF(AU$3&gt;$A60+30,0,IF(AU$4&lt;$A60,0,IF(AND(AU$3&gt;=$A60,AU$3&lt;$A61),AU$8*(32-DAY(AU$3)),IF(AND(AU$4&gt;=$A60,AU$4&lt;$A61),AU$8*DAY(AU$4),IF(AND(AU$3&lt;$A60,AU$4&gt;$A61),AU$8*31,"X")))))*AU$21/100</f>
        <v>0</v>
      </c>
      <c r="AV60" s="64">
        <f t="shared" si="147"/>
        <v>0</v>
      </c>
      <c r="AW60" s="27">
        <f t="shared" si="108"/>
        <v>0</v>
      </c>
      <c r="AX60" s="19"/>
      <c r="AY60" s="34">
        <v>44378</v>
      </c>
      <c r="AZ60" s="75">
        <f>IF(AZ$3&gt;$A60+30,0,IF(AZ$4&lt;$A60,0,IF(AND(AZ$3&gt;=$A60,AZ$3&lt;$A61),AZ$8*(32-DAY(AZ$3)),IF(AND(AZ$4&gt;=$A60,AZ$4&lt;$A61),AZ$8*DAY(AZ$4),IF(AND(AZ$3&lt;$A60,AZ$4&gt;$A61),AZ$8*31,"X")))))*AZ$21/100</f>
        <v>0</v>
      </c>
      <c r="BA60" s="64">
        <f t="shared" si="148"/>
        <v>0</v>
      </c>
      <c r="BB60" s="27">
        <f t="shared" si="109"/>
        <v>0</v>
      </c>
      <c r="BC60" s="19"/>
      <c r="BD60" s="34">
        <v>44378</v>
      </c>
      <c r="BE60" s="75">
        <f>IF(BE$3&gt;$A60+30,0,IF(BE$4&lt;$A60,0,IF(AND(BE$3&gt;=$A60,BE$3&lt;$A61),BE$8*(32-DAY(BE$3)),IF(AND(BE$4&gt;=$A60,BE$4&lt;$A61),BE$8*DAY(BE$4),IF(AND(BE$3&lt;$A60,BE$4&gt;$A61),BE$8*31,"X")))))*BE$21/100</f>
        <v>0</v>
      </c>
      <c r="BF60" s="64">
        <f t="shared" si="149"/>
        <v>0</v>
      </c>
      <c r="BG60" s="27">
        <f t="shared" si="110"/>
        <v>0</v>
      </c>
      <c r="BH60" s="19"/>
      <c r="BI60" s="34">
        <v>44378</v>
      </c>
      <c r="BJ60" s="75">
        <f>IF(BJ$3&gt;$A60+30,0,IF(BJ$4&lt;$A60,0,IF(AND(BJ$3&gt;=$A60,BJ$3&lt;$A61),BJ$8*(32-DAY(BJ$3)),IF(AND(BJ$4&gt;=$A60,BJ$4&lt;$A61),BJ$8*DAY(BJ$4),IF(AND(BJ$3&lt;$A60,BJ$4&gt;$A61),BJ$8*31,"X")))))*BJ$21/100</f>
        <v>0</v>
      </c>
      <c r="BK60" s="64">
        <f t="shared" si="150"/>
        <v>0</v>
      </c>
      <c r="BL60" s="27">
        <f t="shared" si="111"/>
        <v>0</v>
      </c>
      <c r="BM60" s="19"/>
      <c r="BN60" s="34">
        <v>44378</v>
      </c>
      <c r="BO60" s="75">
        <f>IF(BO$3&gt;$A60+30,0,IF(BO$4&lt;$A60,0,IF(AND(BO$3&gt;=$A60,BO$3&lt;$A61),BO$8*(32-DAY(BO$3)),IF(AND(BO$4&gt;=$A60,BO$4&lt;$A61),BO$8*DAY(BO$4),IF(AND(BO$3&lt;$A60,BO$4&gt;$A61),BO$8*31,"X")))))*BO$21/100</f>
        <v>0</v>
      </c>
      <c r="BP60" s="64">
        <f t="shared" si="151"/>
        <v>0</v>
      </c>
      <c r="BQ60" s="27">
        <f t="shared" si="112"/>
        <v>0</v>
      </c>
      <c r="BR60" s="19"/>
      <c r="BS60" s="34">
        <v>44378</v>
      </c>
      <c r="BT60" s="75">
        <f>IF(BT$3&gt;$A60+30,0,IF(BT$4&lt;$A60,0,IF(AND(BT$3&gt;=$A60,BT$3&lt;$A61),BT$8*(32-DAY(BT$3)),IF(AND(BT$4&gt;=$A60,BT$4&lt;$A61),BT$8*DAY(BT$4),IF(AND(BT$3&lt;$A60,BT$4&gt;$A61),BT$8*31,"X")))))*BT$21/100</f>
        <v>0</v>
      </c>
      <c r="BU60" s="64">
        <f t="shared" si="152"/>
        <v>0</v>
      </c>
      <c r="BV60" s="27">
        <f t="shared" si="113"/>
        <v>0</v>
      </c>
      <c r="BW60" s="19"/>
      <c r="BX60" s="34">
        <v>44378</v>
      </c>
      <c r="BY60" s="75">
        <f>IF(BY$3&gt;$A60+30,0,IF(BY$4&lt;$A60,0,IF(AND(BY$3&gt;=$A60,BY$3&lt;$A61),BY$8*(32-DAY(BY$3)),IF(AND(BY$4&gt;=$A60,BY$4&lt;$A61),BY$8*DAY(BY$4),IF(AND(BY$3&lt;$A60,BY$4&gt;$A61),BY$8*31,"X")))))*BY$21/100</f>
        <v>0</v>
      </c>
      <c r="BZ60" s="64">
        <f t="shared" si="153"/>
        <v>0</v>
      </c>
      <c r="CA60" s="27">
        <f t="shared" si="114"/>
        <v>0</v>
      </c>
      <c r="CB60" s="19"/>
      <c r="CC60" s="34">
        <v>44378</v>
      </c>
      <c r="CD60" s="75">
        <f>IF(CD$3&gt;$A60+30,0,IF(CD$4&lt;$A60,0,IF(AND(CD$3&gt;=$A60,CD$3&lt;$A61),CD$8*(32-DAY(CD$3)),IF(AND(CD$4&gt;=$A60,CD$4&lt;$A61),CD$8*DAY(CD$4),IF(AND(CD$3&lt;$A60,CD$4&gt;$A61),CD$8*31,"X")))))*CD$21/100</f>
        <v>0</v>
      </c>
      <c r="CE60" s="64">
        <f t="shared" si="154"/>
        <v>0</v>
      </c>
      <c r="CF60" s="27">
        <f t="shared" si="115"/>
        <v>0</v>
      </c>
      <c r="CG60" s="19"/>
      <c r="CH60" s="34">
        <v>44378</v>
      </c>
      <c r="CI60" s="75">
        <f>IF(CI$3&gt;$A60+30,0,IF(CI$4&lt;$A60,0,IF(AND(CI$3&gt;=$A60,CI$3&lt;$A61),CI$8*(32-DAY(CI$3)),IF(AND(CI$4&gt;=$A60,CI$4&lt;$A61),CI$8*DAY(CI$4),IF(AND(CI$3&lt;$A60,CI$4&gt;$A61),CI$8*31,"X")))))*CI$21/100</f>
        <v>0</v>
      </c>
      <c r="CJ60" s="64">
        <f t="shared" si="155"/>
        <v>0</v>
      </c>
      <c r="CK60" s="27">
        <f t="shared" si="116"/>
        <v>0</v>
      </c>
      <c r="CL60" s="19"/>
      <c r="CM60" s="34">
        <v>44378</v>
      </c>
      <c r="CN60" s="75">
        <f>IF(CN$3&gt;$A60+30,0,IF(CN$4&lt;$A60,0,IF(AND(CN$3&gt;=$A60,CN$3&lt;$A61),CN$8*(32-DAY(CN$3)),IF(AND(CN$4&gt;=$A60,CN$4&lt;$A61),CN$8*DAY(CN$4),IF(AND(CN$3&lt;$A60,CN$4&gt;$A61),CN$8*31,"X")))))*CN$21/100</f>
        <v>0</v>
      </c>
      <c r="CO60" s="64">
        <f t="shared" si="156"/>
        <v>0</v>
      </c>
      <c r="CP60" s="27">
        <f t="shared" si="117"/>
        <v>0</v>
      </c>
      <c r="CQ60" s="19"/>
      <c r="CR60" s="34">
        <v>44378</v>
      </c>
      <c r="CS60" s="75">
        <f>IF(CS$3&gt;$A60+30,0,IF(CS$4&lt;$A60,0,IF(AND(CS$3&gt;=$A60,CS$3&lt;$A61),CS$8*(32-DAY(CS$3)),IF(AND(CS$4&gt;=$A60,CS$4&lt;$A61),CS$8*DAY(CS$4),IF(AND(CS$3&lt;$A60,CS$4&gt;$A61),CS$8*31,"X")))))*CS$21/100</f>
        <v>0</v>
      </c>
      <c r="CT60" s="64">
        <f t="shared" si="157"/>
        <v>0</v>
      </c>
      <c r="CU60" s="27">
        <f t="shared" si="118"/>
        <v>0</v>
      </c>
      <c r="CV60" s="19"/>
    </row>
    <row r="61" spans="1:100" hidden="1" outlineLevel="1" x14ac:dyDescent="0.2">
      <c r="A61" s="34">
        <v>44409</v>
      </c>
      <c r="B61" s="75">
        <f>IF(B$3&gt;$A61+30,0,IF(B$4&lt;$A61,0,IF(AND(B$3&gt;=$A61,B$3&lt;$A62),B$8*(32-DAY(B$3)),IF(AND(B$4&gt;=$A61,B$4&lt;$A62),B$8*DAY(B$4),IF(AND(B$3&lt;$A61,B$4&gt;$A62),B$8*31,"X")))))*B$21/100</f>
        <v>0</v>
      </c>
      <c r="C61" s="64">
        <f t="shared" si="119"/>
        <v>0</v>
      </c>
      <c r="D61" s="27">
        <f t="shared" si="99"/>
        <v>0</v>
      </c>
      <c r="E61" s="19"/>
      <c r="F61" s="34">
        <v>44409</v>
      </c>
      <c r="G61" s="75">
        <f>IF(G$3&gt;$A61+30,0,IF(G$4&lt;$A61,0,IF(AND(G$3&gt;=$A61,G$3&lt;$A62),G$8*(32-DAY(G$3)),IF(AND(G$4&gt;=$A61,G$4&lt;$A62),G$8*DAY(G$4),IF(AND(G$3&lt;$A61,G$4&gt;$A62),G$8*31,"X")))))*G$21/100</f>
        <v>0</v>
      </c>
      <c r="H61" s="64">
        <f t="shared" si="139"/>
        <v>0</v>
      </c>
      <c r="I61" s="27">
        <f t="shared" si="100"/>
        <v>0</v>
      </c>
      <c r="J61" s="19"/>
      <c r="K61" s="34">
        <v>44409</v>
      </c>
      <c r="L61" s="75">
        <f>IF(L$3&gt;$A61+30,0,IF(L$4&lt;$A61,0,IF(AND(L$3&gt;=$A61,L$3&lt;$A62),L$8*(32-DAY(L$3)),IF(AND(L$4&gt;=$A61,L$4&lt;$A62),L$8*DAY(L$4),IF(AND(L$3&lt;$A61,L$4&gt;$A62),L$8*31,"X")))))*L$21/100</f>
        <v>0</v>
      </c>
      <c r="M61" s="64">
        <f t="shared" si="140"/>
        <v>0</v>
      </c>
      <c r="N61" s="27">
        <f t="shared" si="101"/>
        <v>0</v>
      </c>
      <c r="O61" s="19"/>
      <c r="P61" s="34">
        <v>44409</v>
      </c>
      <c r="Q61" s="75">
        <f>IF(Q$3&gt;$A61+30,0,IF(Q$4&lt;$A61,0,IF(AND(Q$3&gt;=$A61,Q$3&lt;$A62),Q$8*(32-DAY(Q$3)),IF(AND(Q$4&gt;=$A61,Q$4&lt;$A62),Q$8*DAY(Q$4),IF(AND(Q$3&lt;$A61,Q$4&gt;$A62),Q$8*31,"X")))))*Q$21/100</f>
        <v>0</v>
      </c>
      <c r="R61" s="64">
        <f t="shared" si="141"/>
        <v>0</v>
      </c>
      <c r="S61" s="27">
        <f t="shared" si="102"/>
        <v>0</v>
      </c>
      <c r="T61" s="19"/>
      <c r="U61" s="34">
        <v>44409</v>
      </c>
      <c r="V61" s="75">
        <f>IF(V$3&gt;$A61+30,0,IF(V$4&lt;$A61,0,IF(AND(V$3&gt;=$A61,V$3&lt;$A62),V$8*(32-DAY(V$3)),IF(AND(V$4&gt;=$A61,V$4&lt;$A62),V$8*DAY(V$4),IF(AND(V$3&lt;$A61,V$4&gt;$A62),V$8*31,"X")))))*V$21/100</f>
        <v>0</v>
      </c>
      <c r="W61" s="64">
        <f t="shared" si="142"/>
        <v>0</v>
      </c>
      <c r="X61" s="27">
        <f t="shared" si="103"/>
        <v>0</v>
      </c>
      <c r="Y61" s="19"/>
      <c r="Z61" s="34">
        <v>44409</v>
      </c>
      <c r="AA61" s="75">
        <f>IF(AA$3&gt;$A61+30,0,IF(AA$4&lt;$A61,0,IF(AND(AA$3&gt;=$A61,AA$3&lt;$A62),AA$8*(32-DAY(AA$3)),IF(AND(AA$4&gt;=$A61,AA$4&lt;$A62),AA$8*DAY(AA$4),IF(AND(AA$3&lt;$A61,AA$4&gt;$A62),AA$8*31,"X")))))*AA$21/100</f>
        <v>0</v>
      </c>
      <c r="AB61" s="64">
        <f t="shared" si="143"/>
        <v>0</v>
      </c>
      <c r="AC61" s="27">
        <f t="shared" si="104"/>
        <v>0</v>
      </c>
      <c r="AD61" s="19"/>
      <c r="AE61" s="34">
        <v>44409</v>
      </c>
      <c r="AF61" s="75">
        <f>IF(AF$3&gt;$A61+30,0,IF(AF$4&lt;$A61,0,IF(AND(AF$3&gt;=$A61,AF$3&lt;$A62),AF$8*(32-DAY(AF$3)),IF(AND(AF$4&gt;=$A61,AF$4&lt;$A62),AF$8*DAY(AF$4),IF(AND(AF$3&lt;$A61,AF$4&gt;$A62),AF$8*31,"X")))))*AF$21/100</f>
        <v>0</v>
      </c>
      <c r="AG61" s="64">
        <f t="shared" si="144"/>
        <v>0</v>
      </c>
      <c r="AH61" s="27">
        <f t="shared" si="105"/>
        <v>0</v>
      </c>
      <c r="AI61" s="19"/>
      <c r="AJ61" s="34">
        <v>44409</v>
      </c>
      <c r="AK61" s="75">
        <f>IF(AK$3&gt;$A61+30,0,IF(AK$4&lt;$A61,0,IF(AND(AK$3&gt;=$A61,AK$3&lt;$A62),AK$8*(32-DAY(AK$3)),IF(AND(AK$4&gt;=$A61,AK$4&lt;$A62),AK$8*DAY(AK$4),IF(AND(AK$3&lt;$A61,AK$4&gt;$A62),AK$8*31,"X")))))*AK$21/100</f>
        <v>0</v>
      </c>
      <c r="AL61" s="64">
        <f t="shared" si="145"/>
        <v>0</v>
      </c>
      <c r="AM61" s="27">
        <f t="shared" si="106"/>
        <v>0</v>
      </c>
      <c r="AN61" s="19"/>
      <c r="AO61" s="34">
        <v>44409</v>
      </c>
      <c r="AP61" s="75">
        <f>IF(AP$3&gt;$A61+30,0,IF(AP$4&lt;$A61,0,IF(AND(AP$3&gt;=$A61,AP$3&lt;$A62),AP$8*(32-DAY(AP$3)),IF(AND(AP$4&gt;=$A61,AP$4&lt;$A62),AP$8*DAY(AP$4),IF(AND(AP$3&lt;$A61,AP$4&gt;$A62),AP$8*31,"X")))))*AP$21/100</f>
        <v>0</v>
      </c>
      <c r="AQ61" s="64">
        <f t="shared" si="146"/>
        <v>0</v>
      </c>
      <c r="AR61" s="27">
        <f t="shared" si="107"/>
        <v>0</v>
      </c>
      <c r="AS61" s="19"/>
      <c r="AT61" s="34">
        <v>44409</v>
      </c>
      <c r="AU61" s="75">
        <f>IF(AU$3&gt;$A61+30,0,IF(AU$4&lt;$A61,0,IF(AND(AU$3&gt;=$A61,AU$3&lt;$A62),AU$8*(32-DAY(AU$3)),IF(AND(AU$4&gt;=$A61,AU$4&lt;$A62),AU$8*DAY(AU$4),IF(AND(AU$3&lt;$A61,AU$4&gt;$A62),AU$8*31,"X")))))*AU$21/100</f>
        <v>0</v>
      </c>
      <c r="AV61" s="64">
        <f t="shared" si="147"/>
        <v>0</v>
      </c>
      <c r="AW61" s="27">
        <f t="shared" si="108"/>
        <v>0</v>
      </c>
      <c r="AX61" s="19"/>
      <c r="AY61" s="34">
        <v>44409</v>
      </c>
      <c r="AZ61" s="75">
        <f>IF(AZ$3&gt;$A61+30,0,IF(AZ$4&lt;$A61,0,IF(AND(AZ$3&gt;=$A61,AZ$3&lt;$A62),AZ$8*(32-DAY(AZ$3)),IF(AND(AZ$4&gt;=$A61,AZ$4&lt;$A62),AZ$8*DAY(AZ$4),IF(AND(AZ$3&lt;$A61,AZ$4&gt;$A62),AZ$8*31,"X")))))*AZ$21/100</f>
        <v>0</v>
      </c>
      <c r="BA61" s="64">
        <f t="shared" si="148"/>
        <v>0</v>
      </c>
      <c r="BB61" s="27">
        <f t="shared" si="109"/>
        <v>0</v>
      </c>
      <c r="BC61" s="19"/>
      <c r="BD61" s="34">
        <v>44409</v>
      </c>
      <c r="BE61" s="75">
        <f>IF(BE$3&gt;$A61+30,0,IF(BE$4&lt;$A61,0,IF(AND(BE$3&gt;=$A61,BE$3&lt;$A62),BE$8*(32-DAY(BE$3)),IF(AND(BE$4&gt;=$A61,BE$4&lt;$A62),BE$8*DAY(BE$4),IF(AND(BE$3&lt;$A61,BE$4&gt;$A62),BE$8*31,"X")))))*BE$21/100</f>
        <v>0</v>
      </c>
      <c r="BF61" s="64">
        <f t="shared" si="149"/>
        <v>0</v>
      </c>
      <c r="BG61" s="27">
        <f t="shared" si="110"/>
        <v>0</v>
      </c>
      <c r="BH61" s="19"/>
      <c r="BI61" s="34">
        <v>44409</v>
      </c>
      <c r="BJ61" s="75">
        <f>IF(BJ$3&gt;$A61+30,0,IF(BJ$4&lt;$A61,0,IF(AND(BJ$3&gt;=$A61,BJ$3&lt;$A62),BJ$8*(32-DAY(BJ$3)),IF(AND(BJ$4&gt;=$A61,BJ$4&lt;$A62),BJ$8*DAY(BJ$4),IF(AND(BJ$3&lt;$A61,BJ$4&gt;$A62),BJ$8*31,"X")))))*BJ$21/100</f>
        <v>0</v>
      </c>
      <c r="BK61" s="64">
        <f t="shared" si="150"/>
        <v>0</v>
      </c>
      <c r="BL61" s="27">
        <f t="shared" si="111"/>
        <v>0</v>
      </c>
      <c r="BM61" s="19"/>
      <c r="BN61" s="34">
        <v>44409</v>
      </c>
      <c r="BO61" s="75">
        <f>IF(BO$3&gt;$A61+30,0,IF(BO$4&lt;$A61,0,IF(AND(BO$3&gt;=$A61,BO$3&lt;$A62),BO$8*(32-DAY(BO$3)),IF(AND(BO$4&gt;=$A61,BO$4&lt;$A62),BO$8*DAY(BO$4),IF(AND(BO$3&lt;$A61,BO$4&gt;$A62),BO$8*31,"X")))))*BO$21/100</f>
        <v>0</v>
      </c>
      <c r="BP61" s="64">
        <f t="shared" si="151"/>
        <v>0</v>
      </c>
      <c r="BQ61" s="27">
        <f t="shared" si="112"/>
        <v>0</v>
      </c>
      <c r="BR61" s="19"/>
      <c r="BS61" s="34">
        <v>44409</v>
      </c>
      <c r="BT61" s="75">
        <f>IF(BT$3&gt;$A61+30,0,IF(BT$4&lt;$A61,0,IF(AND(BT$3&gt;=$A61,BT$3&lt;$A62),BT$8*(32-DAY(BT$3)),IF(AND(BT$4&gt;=$A61,BT$4&lt;$A62),BT$8*DAY(BT$4),IF(AND(BT$3&lt;$A61,BT$4&gt;$A62),BT$8*31,"X")))))*BT$21/100</f>
        <v>0</v>
      </c>
      <c r="BU61" s="64">
        <f t="shared" si="152"/>
        <v>0</v>
      </c>
      <c r="BV61" s="27">
        <f t="shared" si="113"/>
        <v>0</v>
      </c>
      <c r="BW61" s="19"/>
      <c r="BX61" s="34">
        <v>44409</v>
      </c>
      <c r="BY61" s="75">
        <f>IF(BY$3&gt;$A61+30,0,IF(BY$4&lt;$A61,0,IF(AND(BY$3&gt;=$A61,BY$3&lt;$A62),BY$8*(32-DAY(BY$3)),IF(AND(BY$4&gt;=$A61,BY$4&lt;$A62),BY$8*DAY(BY$4),IF(AND(BY$3&lt;$A61,BY$4&gt;$A62),BY$8*31,"X")))))*BY$21/100</f>
        <v>0</v>
      </c>
      <c r="BZ61" s="64">
        <f t="shared" si="153"/>
        <v>0</v>
      </c>
      <c r="CA61" s="27">
        <f t="shared" si="114"/>
        <v>0</v>
      </c>
      <c r="CB61" s="19"/>
      <c r="CC61" s="34">
        <v>44409</v>
      </c>
      <c r="CD61" s="75">
        <f>IF(CD$3&gt;$A61+30,0,IF(CD$4&lt;$A61,0,IF(AND(CD$3&gt;=$A61,CD$3&lt;$A62),CD$8*(32-DAY(CD$3)),IF(AND(CD$4&gt;=$A61,CD$4&lt;$A62),CD$8*DAY(CD$4),IF(AND(CD$3&lt;$A61,CD$4&gt;$A62),CD$8*31,"X")))))*CD$21/100</f>
        <v>0</v>
      </c>
      <c r="CE61" s="64">
        <f t="shared" si="154"/>
        <v>0</v>
      </c>
      <c r="CF61" s="27">
        <f t="shared" si="115"/>
        <v>0</v>
      </c>
      <c r="CG61" s="19"/>
      <c r="CH61" s="34">
        <v>44409</v>
      </c>
      <c r="CI61" s="75">
        <f>IF(CI$3&gt;$A61+30,0,IF(CI$4&lt;$A61,0,IF(AND(CI$3&gt;=$A61,CI$3&lt;$A62),CI$8*(32-DAY(CI$3)),IF(AND(CI$4&gt;=$A61,CI$4&lt;$A62),CI$8*DAY(CI$4),IF(AND(CI$3&lt;$A61,CI$4&gt;$A62),CI$8*31,"X")))))*CI$21/100</f>
        <v>0</v>
      </c>
      <c r="CJ61" s="64">
        <f t="shared" si="155"/>
        <v>0</v>
      </c>
      <c r="CK61" s="27">
        <f t="shared" si="116"/>
        <v>0</v>
      </c>
      <c r="CL61" s="19"/>
      <c r="CM61" s="34">
        <v>44409</v>
      </c>
      <c r="CN61" s="75">
        <f>IF(CN$3&gt;$A61+30,0,IF(CN$4&lt;$A61,0,IF(AND(CN$3&gt;=$A61,CN$3&lt;$A62),CN$8*(32-DAY(CN$3)),IF(AND(CN$4&gt;=$A61,CN$4&lt;$A62),CN$8*DAY(CN$4),IF(AND(CN$3&lt;$A61,CN$4&gt;$A62),CN$8*31,"X")))))*CN$21/100</f>
        <v>0</v>
      </c>
      <c r="CO61" s="64">
        <f t="shared" si="156"/>
        <v>0</v>
      </c>
      <c r="CP61" s="27">
        <f t="shared" si="117"/>
        <v>0</v>
      </c>
      <c r="CQ61" s="19"/>
      <c r="CR61" s="34">
        <v>44409</v>
      </c>
      <c r="CS61" s="75">
        <f>IF(CS$3&gt;$A61+30,0,IF(CS$4&lt;$A61,0,IF(AND(CS$3&gt;=$A61,CS$3&lt;$A62),CS$8*(32-DAY(CS$3)),IF(AND(CS$4&gt;=$A61,CS$4&lt;$A62),CS$8*DAY(CS$4),IF(AND(CS$3&lt;$A61,CS$4&gt;$A62),CS$8*31,"X")))))*CS$21/100</f>
        <v>0</v>
      </c>
      <c r="CT61" s="64">
        <f t="shared" si="157"/>
        <v>0</v>
      </c>
      <c r="CU61" s="27">
        <f t="shared" si="118"/>
        <v>0</v>
      </c>
      <c r="CV61" s="19"/>
    </row>
    <row r="62" spans="1:100" hidden="1" outlineLevel="1" x14ac:dyDescent="0.2">
      <c r="A62" s="34">
        <v>44440</v>
      </c>
      <c r="B62" s="75">
        <f>IF(B$3&gt;$A62+29,0,IF(B$4&lt;$A62,0,IF(AND(B$3&gt;=$A62,B$3&lt;$A63),B$8*(31-DAY(B$3)),IF(AND(B$4&gt;=$A62,B$4&lt;$A63),B$8*DAY(B$4),IF(AND(B$3&lt;$A62,B$4&gt;$A63),B$8*30,"X")))))*B$21/100</f>
        <v>0</v>
      </c>
      <c r="C62" s="64">
        <f t="shared" si="119"/>
        <v>0</v>
      </c>
      <c r="D62" s="27">
        <f t="shared" si="99"/>
        <v>0</v>
      </c>
      <c r="E62" s="19"/>
      <c r="F62" s="34">
        <v>44440</v>
      </c>
      <c r="G62" s="75">
        <f>IF(G$3&gt;$A62+29,0,IF(G$4&lt;$A62,0,IF(AND(G$3&gt;=$A62,G$3&lt;$A63),G$8*(31-DAY(G$3)),IF(AND(G$4&gt;=$A62,G$4&lt;$A63),G$8*DAY(G$4),IF(AND(G$3&lt;$A62,G$4&gt;$A63),G$8*30,"X")))))*G$21/100</f>
        <v>0</v>
      </c>
      <c r="H62" s="64">
        <f t="shared" si="139"/>
        <v>0</v>
      </c>
      <c r="I62" s="27">
        <f t="shared" si="100"/>
        <v>0</v>
      </c>
      <c r="J62" s="19"/>
      <c r="K62" s="34">
        <v>44440</v>
      </c>
      <c r="L62" s="75">
        <f>IF(L$3&gt;$A62+29,0,IF(L$4&lt;$A62,0,IF(AND(L$3&gt;=$A62,L$3&lt;$A63),L$8*(31-DAY(L$3)),IF(AND(L$4&gt;=$A62,L$4&lt;$A63),L$8*DAY(L$4),IF(AND(L$3&lt;$A62,L$4&gt;$A63),L$8*30,"X")))))*L$21/100</f>
        <v>0</v>
      </c>
      <c r="M62" s="64">
        <f t="shared" si="140"/>
        <v>0</v>
      </c>
      <c r="N62" s="27">
        <f t="shared" si="101"/>
        <v>0</v>
      </c>
      <c r="O62" s="19"/>
      <c r="P62" s="34">
        <v>44440</v>
      </c>
      <c r="Q62" s="75">
        <f>IF(Q$3&gt;$A62+29,0,IF(Q$4&lt;$A62,0,IF(AND(Q$3&gt;=$A62,Q$3&lt;$A63),Q$8*(31-DAY(Q$3)),IF(AND(Q$4&gt;=$A62,Q$4&lt;$A63),Q$8*DAY(Q$4),IF(AND(Q$3&lt;$A62,Q$4&gt;$A63),Q$8*30,"X")))))*Q$21/100</f>
        <v>0</v>
      </c>
      <c r="R62" s="64">
        <f t="shared" si="141"/>
        <v>0</v>
      </c>
      <c r="S62" s="27">
        <f t="shared" si="102"/>
        <v>0</v>
      </c>
      <c r="T62" s="19"/>
      <c r="U62" s="34">
        <v>44440</v>
      </c>
      <c r="V62" s="75">
        <f>IF(V$3&gt;$A62+29,0,IF(V$4&lt;$A62,0,IF(AND(V$3&gt;=$A62,V$3&lt;$A63),V$8*(31-DAY(V$3)),IF(AND(V$4&gt;=$A62,V$4&lt;$A63),V$8*DAY(V$4),IF(AND(V$3&lt;$A62,V$4&gt;$A63),V$8*30,"X")))))*V$21/100</f>
        <v>0</v>
      </c>
      <c r="W62" s="64">
        <f t="shared" si="142"/>
        <v>0</v>
      </c>
      <c r="X62" s="27">
        <f t="shared" si="103"/>
        <v>0</v>
      </c>
      <c r="Y62" s="19"/>
      <c r="Z62" s="34">
        <v>44440</v>
      </c>
      <c r="AA62" s="75">
        <f>IF(AA$3&gt;$A62+29,0,IF(AA$4&lt;$A62,0,IF(AND(AA$3&gt;=$A62,AA$3&lt;$A63),AA$8*(31-DAY(AA$3)),IF(AND(AA$4&gt;=$A62,AA$4&lt;$A63),AA$8*DAY(AA$4),IF(AND(AA$3&lt;$A62,AA$4&gt;$A63),AA$8*30,"X")))))*AA$21/100</f>
        <v>0</v>
      </c>
      <c r="AB62" s="64">
        <f t="shared" si="143"/>
        <v>0</v>
      </c>
      <c r="AC62" s="27">
        <f t="shared" si="104"/>
        <v>0</v>
      </c>
      <c r="AD62" s="19"/>
      <c r="AE62" s="34">
        <v>44440</v>
      </c>
      <c r="AF62" s="75">
        <f>IF(AF$3&gt;$A62+29,0,IF(AF$4&lt;$A62,0,IF(AND(AF$3&gt;=$A62,AF$3&lt;$A63),AF$8*(31-DAY(AF$3)),IF(AND(AF$4&gt;=$A62,AF$4&lt;$A63),AF$8*DAY(AF$4),IF(AND(AF$3&lt;$A62,AF$4&gt;$A63),AF$8*30,"X")))))*AF$21/100</f>
        <v>0</v>
      </c>
      <c r="AG62" s="64">
        <f t="shared" si="144"/>
        <v>0</v>
      </c>
      <c r="AH62" s="27">
        <f t="shared" si="105"/>
        <v>0</v>
      </c>
      <c r="AI62" s="19"/>
      <c r="AJ62" s="34">
        <v>44440</v>
      </c>
      <c r="AK62" s="75">
        <f>IF(AK$3&gt;$A62+29,0,IF(AK$4&lt;$A62,0,IF(AND(AK$3&gt;=$A62,AK$3&lt;$A63),AK$8*(31-DAY(AK$3)),IF(AND(AK$4&gt;=$A62,AK$4&lt;$A63),AK$8*DAY(AK$4),IF(AND(AK$3&lt;$A62,AK$4&gt;$A63),AK$8*30,"X")))))*AK$21/100</f>
        <v>0</v>
      </c>
      <c r="AL62" s="64">
        <f t="shared" si="145"/>
        <v>0</v>
      </c>
      <c r="AM62" s="27">
        <f t="shared" si="106"/>
        <v>0</v>
      </c>
      <c r="AN62" s="19"/>
      <c r="AO62" s="34">
        <v>44440</v>
      </c>
      <c r="AP62" s="75">
        <f>IF(AP$3&gt;$A62+29,0,IF(AP$4&lt;$A62,0,IF(AND(AP$3&gt;=$A62,AP$3&lt;$A63),AP$8*(31-DAY(AP$3)),IF(AND(AP$4&gt;=$A62,AP$4&lt;$A63),AP$8*DAY(AP$4),IF(AND(AP$3&lt;$A62,AP$4&gt;$A63),AP$8*30,"X")))))*AP$21/100</f>
        <v>0</v>
      </c>
      <c r="AQ62" s="64">
        <f t="shared" si="146"/>
        <v>0</v>
      </c>
      <c r="AR62" s="27">
        <f t="shared" si="107"/>
        <v>0</v>
      </c>
      <c r="AS62" s="19"/>
      <c r="AT62" s="34">
        <v>44440</v>
      </c>
      <c r="AU62" s="75">
        <f>IF(AU$3&gt;$A62+29,0,IF(AU$4&lt;$A62,0,IF(AND(AU$3&gt;=$A62,AU$3&lt;$A63),AU$8*(31-DAY(AU$3)),IF(AND(AU$4&gt;=$A62,AU$4&lt;$A63),AU$8*DAY(AU$4),IF(AND(AU$3&lt;$A62,AU$4&gt;$A63),AU$8*30,"X")))))*AU$21/100</f>
        <v>0</v>
      </c>
      <c r="AV62" s="64">
        <f t="shared" si="147"/>
        <v>0</v>
      </c>
      <c r="AW62" s="27">
        <f t="shared" si="108"/>
        <v>0</v>
      </c>
      <c r="AX62" s="19"/>
      <c r="AY62" s="34">
        <v>44440</v>
      </c>
      <c r="AZ62" s="75">
        <f>IF(AZ$3&gt;$A62+29,0,IF(AZ$4&lt;$A62,0,IF(AND(AZ$3&gt;=$A62,AZ$3&lt;$A63),AZ$8*(31-DAY(AZ$3)),IF(AND(AZ$4&gt;=$A62,AZ$4&lt;$A63),AZ$8*DAY(AZ$4),IF(AND(AZ$3&lt;$A62,AZ$4&gt;$A63),AZ$8*30,"X")))))*AZ$21/100</f>
        <v>0</v>
      </c>
      <c r="BA62" s="64">
        <f t="shared" si="148"/>
        <v>0</v>
      </c>
      <c r="BB62" s="27">
        <f t="shared" si="109"/>
        <v>0</v>
      </c>
      <c r="BC62" s="19"/>
      <c r="BD62" s="34">
        <v>44440</v>
      </c>
      <c r="BE62" s="75">
        <f>IF(BE$3&gt;$A62+29,0,IF(BE$4&lt;$A62,0,IF(AND(BE$3&gt;=$A62,BE$3&lt;$A63),BE$8*(31-DAY(BE$3)),IF(AND(BE$4&gt;=$A62,BE$4&lt;$A63),BE$8*DAY(BE$4),IF(AND(BE$3&lt;$A62,BE$4&gt;$A63),BE$8*30,"X")))))*BE$21/100</f>
        <v>0</v>
      </c>
      <c r="BF62" s="64">
        <f t="shared" si="149"/>
        <v>0</v>
      </c>
      <c r="BG62" s="27">
        <f t="shared" si="110"/>
        <v>0</v>
      </c>
      <c r="BH62" s="19"/>
      <c r="BI62" s="34">
        <v>44440</v>
      </c>
      <c r="BJ62" s="75">
        <f>IF(BJ$3&gt;$A62+29,0,IF(BJ$4&lt;$A62,0,IF(AND(BJ$3&gt;=$A62,BJ$3&lt;$A63),BJ$8*(31-DAY(BJ$3)),IF(AND(BJ$4&gt;=$A62,BJ$4&lt;$A63),BJ$8*DAY(BJ$4),IF(AND(BJ$3&lt;$A62,BJ$4&gt;$A63),BJ$8*30,"X")))))*BJ$21/100</f>
        <v>0</v>
      </c>
      <c r="BK62" s="64">
        <f t="shared" si="150"/>
        <v>0</v>
      </c>
      <c r="BL62" s="27">
        <f t="shared" si="111"/>
        <v>0</v>
      </c>
      <c r="BM62" s="19"/>
      <c r="BN62" s="34">
        <v>44440</v>
      </c>
      <c r="BO62" s="75">
        <f>IF(BO$3&gt;$A62+29,0,IF(BO$4&lt;$A62,0,IF(AND(BO$3&gt;=$A62,BO$3&lt;$A63),BO$8*(31-DAY(BO$3)),IF(AND(BO$4&gt;=$A62,BO$4&lt;$A63),BO$8*DAY(BO$4),IF(AND(BO$3&lt;$A62,BO$4&gt;$A63),BO$8*30,"X")))))*BO$21/100</f>
        <v>0</v>
      </c>
      <c r="BP62" s="64">
        <f t="shared" si="151"/>
        <v>0</v>
      </c>
      <c r="BQ62" s="27">
        <f t="shared" si="112"/>
        <v>0</v>
      </c>
      <c r="BR62" s="19"/>
      <c r="BS62" s="34">
        <v>44440</v>
      </c>
      <c r="BT62" s="75">
        <f>IF(BT$3&gt;$A62+29,0,IF(BT$4&lt;$A62,0,IF(AND(BT$3&gt;=$A62,BT$3&lt;$A63),BT$8*(31-DAY(BT$3)),IF(AND(BT$4&gt;=$A62,BT$4&lt;$A63),BT$8*DAY(BT$4),IF(AND(BT$3&lt;$A62,BT$4&gt;$A63),BT$8*30,"X")))))*BT$21/100</f>
        <v>0</v>
      </c>
      <c r="BU62" s="64">
        <f t="shared" si="152"/>
        <v>0</v>
      </c>
      <c r="BV62" s="27">
        <f t="shared" si="113"/>
        <v>0</v>
      </c>
      <c r="BW62" s="19"/>
      <c r="BX62" s="34">
        <v>44440</v>
      </c>
      <c r="BY62" s="75">
        <f>IF(BY$3&gt;$A62+29,0,IF(BY$4&lt;$A62,0,IF(AND(BY$3&gt;=$A62,BY$3&lt;$A63),BY$8*(31-DAY(BY$3)),IF(AND(BY$4&gt;=$A62,BY$4&lt;$A63),BY$8*DAY(BY$4),IF(AND(BY$3&lt;$A62,BY$4&gt;$A63),BY$8*30,"X")))))*BY$21/100</f>
        <v>0</v>
      </c>
      <c r="BZ62" s="64">
        <f t="shared" si="153"/>
        <v>0</v>
      </c>
      <c r="CA62" s="27">
        <f t="shared" si="114"/>
        <v>0</v>
      </c>
      <c r="CB62" s="19"/>
      <c r="CC62" s="34">
        <v>44440</v>
      </c>
      <c r="CD62" s="75">
        <f>IF(CD$3&gt;$A62+29,0,IF(CD$4&lt;$A62,0,IF(AND(CD$3&gt;=$A62,CD$3&lt;$A63),CD$8*(31-DAY(CD$3)),IF(AND(CD$4&gt;=$A62,CD$4&lt;$A63),CD$8*DAY(CD$4),IF(AND(CD$3&lt;$A62,CD$4&gt;$A63),CD$8*30,"X")))))*CD$21/100</f>
        <v>0</v>
      </c>
      <c r="CE62" s="64">
        <f t="shared" si="154"/>
        <v>0</v>
      </c>
      <c r="CF62" s="27">
        <f t="shared" si="115"/>
        <v>0</v>
      </c>
      <c r="CG62" s="19"/>
      <c r="CH62" s="34">
        <v>44440</v>
      </c>
      <c r="CI62" s="75">
        <f>IF(CI$3&gt;$A62+29,0,IF(CI$4&lt;$A62,0,IF(AND(CI$3&gt;=$A62,CI$3&lt;$A63),CI$8*(31-DAY(CI$3)),IF(AND(CI$4&gt;=$A62,CI$4&lt;$A63),CI$8*DAY(CI$4),IF(AND(CI$3&lt;$A62,CI$4&gt;$A63),CI$8*30,"X")))))*CI$21/100</f>
        <v>0</v>
      </c>
      <c r="CJ62" s="64">
        <f t="shared" si="155"/>
        <v>0</v>
      </c>
      <c r="CK62" s="27">
        <f t="shared" si="116"/>
        <v>0</v>
      </c>
      <c r="CL62" s="19"/>
      <c r="CM62" s="34">
        <v>44440</v>
      </c>
      <c r="CN62" s="75">
        <f>IF(CN$3&gt;$A62+29,0,IF(CN$4&lt;$A62,0,IF(AND(CN$3&gt;=$A62,CN$3&lt;$A63),CN$8*(31-DAY(CN$3)),IF(AND(CN$4&gt;=$A62,CN$4&lt;$A63),CN$8*DAY(CN$4),IF(AND(CN$3&lt;$A62,CN$4&gt;$A63),CN$8*30,"X")))))*CN$21/100</f>
        <v>0</v>
      </c>
      <c r="CO62" s="64">
        <f t="shared" si="156"/>
        <v>0</v>
      </c>
      <c r="CP62" s="27">
        <f t="shared" si="117"/>
        <v>0</v>
      </c>
      <c r="CQ62" s="19"/>
      <c r="CR62" s="34">
        <v>44440</v>
      </c>
      <c r="CS62" s="75">
        <f>IF(CS$3&gt;$A62+29,0,IF(CS$4&lt;$A62,0,IF(AND(CS$3&gt;=$A62,CS$3&lt;$A63),CS$8*(31-DAY(CS$3)),IF(AND(CS$4&gt;=$A62,CS$4&lt;$A63),CS$8*DAY(CS$4),IF(AND(CS$3&lt;$A62,CS$4&gt;$A63),CS$8*30,"X")))))*CS$21/100</f>
        <v>0</v>
      </c>
      <c r="CT62" s="64">
        <f t="shared" si="157"/>
        <v>0</v>
      </c>
      <c r="CU62" s="27">
        <f t="shared" si="118"/>
        <v>0</v>
      </c>
      <c r="CV62" s="19"/>
    </row>
    <row r="63" spans="1:100" hidden="1" outlineLevel="1" x14ac:dyDescent="0.2">
      <c r="A63" s="34">
        <v>44470</v>
      </c>
      <c r="B63" s="75">
        <f>IF(B$3&gt;$A63+30,0,IF(B$4&lt;$A63,0,IF(AND(B$3&gt;=$A63,B$3&lt;$A64),B$8*(32-DAY(B$3)),IF(AND(B$4&gt;=$A63,B$4&lt;$A64),B$8*DAY(B$4),IF(AND(B$3&lt;$A63,B$4&gt;$A64),B$8*31,"X")))))*B$21/100</f>
        <v>0</v>
      </c>
      <c r="C63" s="64">
        <f t="shared" si="119"/>
        <v>0</v>
      </c>
      <c r="D63" s="27">
        <f t="shared" si="99"/>
        <v>0</v>
      </c>
      <c r="E63" s="19"/>
      <c r="F63" s="34">
        <v>44470</v>
      </c>
      <c r="G63" s="75">
        <f>IF(G$3&gt;$A63+30,0,IF(G$4&lt;$A63,0,IF(AND(G$3&gt;=$A63,G$3&lt;$A64),G$8*(32-DAY(G$3)),IF(AND(G$4&gt;=$A63,G$4&lt;$A64),G$8*DAY(G$4),IF(AND(G$3&lt;$A63,G$4&gt;$A64),G$8*31,"X")))))*G$21/100</f>
        <v>0</v>
      </c>
      <c r="H63" s="64">
        <f t="shared" si="139"/>
        <v>0</v>
      </c>
      <c r="I63" s="27">
        <f t="shared" si="100"/>
        <v>0</v>
      </c>
      <c r="J63" s="19"/>
      <c r="K63" s="34">
        <v>44470</v>
      </c>
      <c r="L63" s="75">
        <f>IF(L$3&gt;$A63+30,0,IF(L$4&lt;$A63,0,IF(AND(L$3&gt;=$A63,L$3&lt;$A64),L$8*(32-DAY(L$3)),IF(AND(L$4&gt;=$A63,L$4&lt;$A64),L$8*DAY(L$4),IF(AND(L$3&lt;$A63,L$4&gt;$A64),L$8*31,"X")))))*L$21/100</f>
        <v>0</v>
      </c>
      <c r="M63" s="64">
        <f t="shared" si="140"/>
        <v>0</v>
      </c>
      <c r="N63" s="27">
        <f t="shared" si="101"/>
        <v>0</v>
      </c>
      <c r="O63" s="19"/>
      <c r="P63" s="34">
        <v>44470</v>
      </c>
      <c r="Q63" s="75">
        <f>IF(Q$3&gt;$A63+30,0,IF(Q$4&lt;$A63,0,IF(AND(Q$3&gt;=$A63,Q$3&lt;$A64),Q$8*(32-DAY(Q$3)),IF(AND(Q$4&gt;=$A63,Q$4&lt;$A64),Q$8*DAY(Q$4),IF(AND(Q$3&lt;$A63,Q$4&gt;$A64),Q$8*31,"X")))))*Q$21/100</f>
        <v>0</v>
      </c>
      <c r="R63" s="64">
        <f t="shared" si="141"/>
        <v>0</v>
      </c>
      <c r="S63" s="27">
        <f t="shared" si="102"/>
        <v>0</v>
      </c>
      <c r="T63" s="19"/>
      <c r="U63" s="34">
        <v>44470</v>
      </c>
      <c r="V63" s="75">
        <f>IF(V$3&gt;$A63+30,0,IF(V$4&lt;$A63,0,IF(AND(V$3&gt;=$A63,V$3&lt;$A64),V$8*(32-DAY(V$3)),IF(AND(V$4&gt;=$A63,V$4&lt;$A64),V$8*DAY(V$4),IF(AND(V$3&lt;$A63,V$4&gt;$A64),V$8*31,"X")))))*V$21/100</f>
        <v>0</v>
      </c>
      <c r="W63" s="64">
        <f t="shared" si="142"/>
        <v>0</v>
      </c>
      <c r="X63" s="27">
        <f t="shared" si="103"/>
        <v>0</v>
      </c>
      <c r="Y63" s="19"/>
      <c r="Z63" s="34">
        <v>44470</v>
      </c>
      <c r="AA63" s="75">
        <f>IF(AA$3&gt;$A63+30,0,IF(AA$4&lt;$A63,0,IF(AND(AA$3&gt;=$A63,AA$3&lt;$A64),AA$8*(32-DAY(AA$3)),IF(AND(AA$4&gt;=$A63,AA$4&lt;$A64),AA$8*DAY(AA$4),IF(AND(AA$3&lt;$A63,AA$4&gt;$A64),AA$8*31,"X")))))*AA$21/100</f>
        <v>0</v>
      </c>
      <c r="AB63" s="64">
        <f t="shared" si="143"/>
        <v>0</v>
      </c>
      <c r="AC63" s="27">
        <f t="shared" si="104"/>
        <v>0</v>
      </c>
      <c r="AD63" s="19"/>
      <c r="AE63" s="34">
        <v>44470</v>
      </c>
      <c r="AF63" s="75">
        <f>IF(AF$3&gt;$A63+30,0,IF(AF$4&lt;$A63,0,IF(AND(AF$3&gt;=$A63,AF$3&lt;$A64),AF$8*(32-DAY(AF$3)),IF(AND(AF$4&gt;=$A63,AF$4&lt;$A64),AF$8*DAY(AF$4),IF(AND(AF$3&lt;$A63,AF$4&gt;$A64),AF$8*31,"X")))))*AF$21/100</f>
        <v>0</v>
      </c>
      <c r="AG63" s="64">
        <f t="shared" si="144"/>
        <v>0</v>
      </c>
      <c r="AH63" s="27">
        <f t="shared" si="105"/>
        <v>0</v>
      </c>
      <c r="AI63" s="19"/>
      <c r="AJ63" s="34">
        <v>44470</v>
      </c>
      <c r="AK63" s="75">
        <f>IF(AK$3&gt;$A63+30,0,IF(AK$4&lt;$A63,0,IF(AND(AK$3&gt;=$A63,AK$3&lt;$A64),AK$8*(32-DAY(AK$3)),IF(AND(AK$4&gt;=$A63,AK$4&lt;$A64),AK$8*DAY(AK$4),IF(AND(AK$3&lt;$A63,AK$4&gt;$A64),AK$8*31,"X")))))*AK$21/100</f>
        <v>0</v>
      </c>
      <c r="AL63" s="64">
        <f t="shared" si="145"/>
        <v>0</v>
      </c>
      <c r="AM63" s="27">
        <f t="shared" si="106"/>
        <v>0</v>
      </c>
      <c r="AN63" s="19"/>
      <c r="AO63" s="34">
        <v>44470</v>
      </c>
      <c r="AP63" s="75">
        <f>IF(AP$3&gt;$A63+30,0,IF(AP$4&lt;$A63,0,IF(AND(AP$3&gt;=$A63,AP$3&lt;$A64),AP$8*(32-DAY(AP$3)),IF(AND(AP$4&gt;=$A63,AP$4&lt;$A64),AP$8*DAY(AP$4),IF(AND(AP$3&lt;$A63,AP$4&gt;$A64),AP$8*31,"X")))))*AP$21/100</f>
        <v>0</v>
      </c>
      <c r="AQ63" s="64">
        <f t="shared" si="146"/>
        <v>0</v>
      </c>
      <c r="AR63" s="27">
        <f t="shared" si="107"/>
        <v>0</v>
      </c>
      <c r="AS63" s="19"/>
      <c r="AT63" s="34">
        <v>44470</v>
      </c>
      <c r="AU63" s="75">
        <f>IF(AU$3&gt;$A63+30,0,IF(AU$4&lt;$A63,0,IF(AND(AU$3&gt;=$A63,AU$3&lt;$A64),AU$8*(32-DAY(AU$3)),IF(AND(AU$4&gt;=$A63,AU$4&lt;$A64),AU$8*DAY(AU$4),IF(AND(AU$3&lt;$A63,AU$4&gt;$A64),AU$8*31,"X")))))*AU$21/100</f>
        <v>0</v>
      </c>
      <c r="AV63" s="64">
        <f t="shared" si="147"/>
        <v>0</v>
      </c>
      <c r="AW63" s="27">
        <f t="shared" si="108"/>
        <v>0</v>
      </c>
      <c r="AX63" s="19"/>
      <c r="AY63" s="34">
        <v>44470</v>
      </c>
      <c r="AZ63" s="75">
        <f>IF(AZ$3&gt;$A63+30,0,IF(AZ$4&lt;$A63,0,IF(AND(AZ$3&gt;=$A63,AZ$3&lt;$A64),AZ$8*(32-DAY(AZ$3)),IF(AND(AZ$4&gt;=$A63,AZ$4&lt;$A64),AZ$8*DAY(AZ$4),IF(AND(AZ$3&lt;$A63,AZ$4&gt;$A64),AZ$8*31,"X")))))*AZ$21/100</f>
        <v>0</v>
      </c>
      <c r="BA63" s="64">
        <f t="shared" si="148"/>
        <v>0</v>
      </c>
      <c r="BB63" s="27">
        <f t="shared" si="109"/>
        <v>0</v>
      </c>
      <c r="BC63" s="19"/>
      <c r="BD63" s="34">
        <v>44470</v>
      </c>
      <c r="BE63" s="75">
        <f>IF(BE$3&gt;$A63+30,0,IF(BE$4&lt;$A63,0,IF(AND(BE$3&gt;=$A63,BE$3&lt;$A64),BE$8*(32-DAY(BE$3)),IF(AND(BE$4&gt;=$A63,BE$4&lt;$A64),BE$8*DAY(BE$4),IF(AND(BE$3&lt;$A63,BE$4&gt;$A64),BE$8*31,"X")))))*BE$21/100</f>
        <v>0</v>
      </c>
      <c r="BF63" s="64">
        <f t="shared" si="149"/>
        <v>0</v>
      </c>
      <c r="BG63" s="27">
        <f t="shared" si="110"/>
        <v>0</v>
      </c>
      <c r="BH63" s="19"/>
      <c r="BI63" s="34">
        <v>44470</v>
      </c>
      <c r="BJ63" s="75">
        <f>IF(BJ$3&gt;$A63+30,0,IF(BJ$4&lt;$A63,0,IF(AND(BJ$3&gt;=$A63,BJ$3&lt;$A64),BJ$8*(32-DAY(BJ$3)),IF(AND(BJ$4&gt;=$A63,BJ$4&lt;$A64),BJ$8*DAY(BJ$4),IF(AND(BJ$3&lt;$A63,BJ$4&gt;$A64),BJ$8*31,"X")))))*BJ$21/100</f>
        <v>0</v>
      </c>
      <c r="BK63" s="64">
        <f t="shared" si="150"/>
        <v>0</v>
      </c>
      <c r="BL63" s="27">
        <f t="shared" si="111"/>
        <v>0</v>
      </c>
      <c r="BM63" s="19"/>
      <c r="BN63" s="34">
        <v>44470</v>
      </c>
      <c r="BO63" s="75">
        <f>IF(BO$3&gt;$A63+30,0,IF(BO$4&lt;$A63,0,IF(AND(BO$3&gt;=$A63,BO$3&lt;$A64),BO$8*(32-DAY(BO$3)),IF(AND(BO$4&gt;=$A63,BO$4&lt;$A64),BO$8*DAY(BO$4),IF(AND(BO$3&lt;$A63,BO$4&gt;$A64),BO$8*31,"X")))))*BO$21/100</f>
        <v>0</v>
      </c>
      <c r="BP63" s="64">
        <f t="shared" si="151"/>
        <v>0</v>
      </c>
      <c r="BQ63" s="27">
        <f t="shared" si="112"/>
        <v>0</v>
      </c>
      <c r="BR63" s="19"/>
      <c r="BS63" s="34">
        <v>44470</v>
      </c>
      <c r="BT63" s="75">
        <f>IF(BT$3&gt;$A63+30,0,IF(BT$4&lt;$A63,0,IF(AND(BT$3&gt;=$A63,BT$3&lt;$A64),BT$8*(32-DAY(BT$3)),IF(AND(BT$4&gt;=$A63,BT$4&lt;$A64),BT$8*DAY(BT$4),IF(AND(BT$3&lt;$A63,BT$4&gt;$A64),BT$8*31,"X")))))*BT$21/100</f>
        <v>0</v>
      </c>
      <c r="BU63" s="64">
        <f t="shared" si="152"/>
        <v>0</v>
      </c>
      <c r="BV63" s="27">
        <f t="shared" si="113"/>
        <v>0</v>
      </c>
      <c r="BW63" s="19"/>
      <c r="BX63" s="34">
        <v>44470</v>
      </c>
      <c r="BY63" s="75">
        <f>IF(BY$3&gt;$A63+30,0,IF(BY$4&lt;$A63,0,IF(AND(BY$3&gt;=$A63,BY$3&lt;$A64),BY$8*(32-DAY(BY$3)),IF(AND(BY$4&gt;=$A63,BY$4&lt;$A64),BY$8*DAY(BY$4),IF(AND(BY$3&lt;$A63,BY$4&gt;$A64),BY$8*31,"X")))))*BY$21/100</f>
        <v>0</v>
      </c>
      <c r="BZ63" s="64">
        <f t="shared" si="153"/>
        <v>0</v>
      </c>
      <c r="CA63" s="27">
        <f t="shared" si="114"/>
        <v>0</v>
      </c>
      <c r="CB63" s="19"/>
      <c r="CC63" s="34">
        <v>44470</v>
      </c>
      <c r="CD63" s="75">
        <f>IF(CD$3&gt;$A63+30,0,IF(CD$4&lt;$A63,0,IF(AND(CD$3&gt;=$A63,CD$3&lt;$A64),CD$8*(32-DAY(CD$3)),IF(AND(CD$4&gt;=$A63,CD$4&lt;$A64),CD$8*DAY(CD$4),IF(AND(CD$3&lt;$A63,CD$4&gt;$A64),CD$8*31,"X")))))*CD$21/100</f>
        <v>0</v>
      </c>
      <c r="CE63" s="64">
        <f t="shared" si="154"/>
        <v>0</v>
      </c>
      <c r="CF63" s="27">
        <f t="shared" si="115"/>
        <v>0</v>
      </c>
      <c r="CG63" s="19"/>
      <c r="CH63" s="34">
        <v>44470</v>
      </c>
      <c r="CI63" s="75">
        <f>IF(CI$3&gt;$A63+30,0,IF(CI$4&lt;$A63,0,IF(AND(CI$3&gt;=$A63,CI$3&lt;$A64),CI$8*(32-DAY(CI$3)),IF(AND(CI$4&gt;=$A63,CI$4&lt;$A64),CI$8*DAY(CI$4),IF(AND(CI$3&lt;$A63,CI$4&gt;$A64),CI$8*31,"X")))))*CI$21/100</f>
        <v>0</v>
      </c>
      <c r="CJ63" s="64">
        <f t="shared" si="155"/>
        <v>0</v>
      </c>
      <c r="CK63" s="27">
        <f t="shared" si="116"/>
        <v>0</v>
      </c>
      <c r="CL63" s="19"/>
      <c r="CM63" s="34">
        <v>44470</v>
      </c>
      <c r="CN63" s="75">
        <f>IF(CN$3&gt;$A63+30,0,IF(CN$4&lt;$A63,0,IF(AND(CN$3&gt;=$A63,CN$3&lt;$A64),CN$8*(32-DAY(CN$3)),IF(AND(CN$4&gt;=$A63,CN$4&lt;$A64),CN$8*DAY(CN$4),IF(AND(CN$3&lt;$A63,CN$4&gt;$A64),CN$8*31,"X")))))*CN$21/100</f>
        <v>0</v>
      </c>
      <c r="CO63" s="64">
        <f t="shared" si="156"/>
        <v>0</v>
      </c>
      <c r="CP63" s="27">
        <f t="shared" si="117"/>
        <v>0</v>
      </c>
      <c r="CQ63" s="19"/>
      <c r="CR63" s="34">
        <v>44470</v>
      </c>
      <c r="CS63" s="75">
        <f>IF(CS$3&gt;$A63+30,0,IF(CS$4&lt;$A63,0,IF(AND(CS$3&gt;=$A63,CS$3&lt;$A64),CS$8*(32-DAY(CS$3)),IF(AND(CS$4&gt;=$A63,CS$4&lt;$A64),CS$8*DAY(CS$4),IF(AND(CS$3&lt;$A63,CS$4&gt;$A64),CS$8*31,"X")))))*CS$21/100</f>
        <v>0</v>
      </c>
      <c r="CT63" s="64">
        <f t="shared" si="157"/>
        <v>0</v>
      </c>
      <c r="CU63" s="27">
        <f t="shared" si="118"/>
        <v>0</v>
      </c>
      <c r="CV63" s="19"/>
    </row>
    <row r="64" spans="1:100" hidden="1" outlineLevel="1" x14ac:dyDescent="0.2">
      <c r="A64" s="34">
        <v>44501</v>
      </c>
      <c r="B64" s="75">
        <f>IF(B$3&gt;$A64+29,0,IF(B$4&lt;$A64,0,IF(AND(B$3&gt;=$A64,B$3&lt;$A65),B$8*(31-DAY(B$3)),IF(AND(B$4&gt;=$A64,B$4&lt;$A65),B$8*DAY(B$4),IF(AND(B$3&lt;$A64,B$4&gt;$A65),B$8*30,"X")))))*B$21/100</f>
        <v>0</v>
      </c>
      <c r="C64" s="64">
        <f t="shared" si="119"/>
        <v>0</v>
      </c>
      <c r="D64" s="27">
        <f t="shared" si="99"/>
        <v>0</v>
      </c>
      <c r="E64" s="19"/>
      <c r="F64" s="34">
        <v>44501</v>
      </c>
      <c r="G64" s="75">
        <f>IF(G$3&gt;$A64+29,0,IF(G$4&lt;$A64,0,IF(AND(G$3&gt;=$A64,G$3&lt;$A65),G$8*(31-DAY(G$3)),IF(AND(G$4&gt;=$A64,G$4&lt;$A65),G$8*DAY(G$4),IF(AND(G$3&lt;$A64,G$4&gt;$A65),G$8*30,"X")))))*G$21/100</f>
        <v>0</v>
      </c>
      <c r="H64" s="64">
        <f t="shared" si="139"/>
        <v>0</v>
      </c>
      <c r="I64" s="27">
        <f t="shared" si="100"/>
        <v>0</v>
      </c>
      <c r="J64" s="19"/>
      <c r="K64" s="34">
        <v>44501</v>
      </c>
      <c r="L64" s="75">
        <f>IF(L$3&gt;$A64+29,0,IF(L$4&lt;$A64,0,IF(AND(L$3&gt;=$A64,L$3&lt;$A65),L$8*(31-DAY(L$3)),IF(AND(L$4&gt;=$A64,L$4&lt;$A65),L$8*DAY(L$4),IF(AND(L$3&lt;$A64,L$4&gt;$A65),L$8*30,"X")))))*L$21/100</f>
        <v>0</v>
      </c>
      <c r="M64" s="64">
        <f t="shared" si="140"/>
        <v>0</v>
      </c>
      <c r="N64" s="27">
        <f t="shared" si="101"/>
        <v>0</v>
      </c>
      <c r="O64" s="19"/>
      <c r="P64" s="34">
        <v>44501</v>
      </c>
      <c r="Q64" s="75">
        <f>IF(Q$3&gt;$A64+29,0,IF(Q$4&lt;$A64,0,IF(AND(Q$3&gt;=$A64,Q$3&lt;$A65),Q$8*(31-DAY(Q$3)),IF(AND(Q$4&gt;=$A64,Q$4&lt;$A65),Q$8*DAY(Q$4),IF(AND(Q$3&lt;$A64,Q$4&gt;$A65),Q$8*30,"X")))))*Q$21/100</f>
        <v>0</v>
      </c>
      <c r="R64" s="64">
        <f t="shared" si="141"/>
        <v>0</v>
      </c>
      <c r="S64" s="27">
        <f t="shared" si="102"/>
        <v>0</v>
      </c>
      <c r="T64" s="19"/>
      <c r="U64" s="34">
        <v>44501</v>
      </c>
      <c r="V64" s="75">
        <f>IF(V$3&gt;$A64+29,0,IF(V$4&lt;$A64,0,IF(AND(V$3&gt;=$A64,V$3&lt;$A65),V$8*(31-DAY(V$3)),IF(AND(V$4&gt;=$A64,V$4&lt;$A65),V$8*DAY(V$4),IF(AND(V$3&lt;$A64,V$4&gt;$A65),V$8*30,"X")))))*V$21/100</f>
        <v>0</v>
      </c>
      <c r="W64" s="64">
        <f t="shared" si="142"/>
        <v>0</v>
      </c>
      <c r="X64" s="27">
        <f t="shared" si="103"/>
        <v>0</v>
      </c>
      <c r="Y64" s="19"/>
      <c r="Z64" s="34">
        <v>44501</v>
      </c>
      <c r="AA64" s="75">
        <f>IF(AA$3&gt;$A64+29,0,IF(AA$4&lt;$A64,0,IF(AND(AA$3&gt;=$A64,AA$3&lt;$A65),AA$8*(31-DAY(AA$3)),IF(AND(AA$4&gt;=$A64,AA$4&lt;$A65),AA$8*DAY(AA$4),IF(AND(AA$3&lt;$A64,AA$4&gt;$A65),AA$8*30,"X")))))*AA$21/100</f>
        <v>0</v>
      </c>
      <c r="AB64" s="64">
        <f t="shared" si="143"/>
        <v>0</v>
      </c>
      <c r="AC64" s="27">
        <f t="shared" si="104"/>
        <v>0</v>
      </c>
      <c r="AD64" s="19"/>
      <c r="AE64" s="34">
        <v>44501</v>
      </c>
      <c r="AF64" s="75">
        <f>IF(AF$3&gt;$A64+29,0,IF(AF$4&lt;$A64,0,IF(AND(AF$3&gt;=$A64,AF$3&lt;$A65),AF$8*(31-DAY(AF$3)),IF(AND(AF$4&gt;=$A64,AF$4&lt;$A65),AF$8*DAY(AF$4),IF(AND(AF$3&lt;$A64,AF$4&gt;$A65),AF$8*30,"X")))))*AF$21/100</f>
        <v>0</v>
      </c>
      <c r="AG64" s="64">
        <f t="shared" si="144"/>
        <v>0</v>
      </c>
      <c r="AH64" s="27">
        <f t="shared" si="105"/>
        <v>0</v>
      </c>
      <c r="AI64" s="19"/>
      <c r="AJ64" s="34">
        <v>44501</v>
      </c>
      <c r="AK64" s="75">
        <f>IF(AK$3&gt;$A64+29,0,IF(AK$4&lt;$A64,0,IF(AND(AK$3&gt;=$A64,AK$3&lt;$A65),AK$8*(31-DAY(AK$3)),IF(AND(AK$4&gt;=$A64,AK$4&lt;$A65),AK$8*DAY(AK$4),IF(AND(AK$3&lt;$A64,AK$4&gt;$A65),AK$8*30,"X")))))*AK$21/100</f>
        <v>0</v>
      </c>
      <c r="AL64" s="64">
        <f t="shared" si="145"/>
        <v>0</v>
      </c>
      <c r="AM64" s="27">
        <f t="shared" si="106"/>
        <v>0</v>
      </c>
      <c r="AN64" s="19"/>
      <c r="AO64" s="34">
        <v>44501</v>
      </c>
      <c r="AP64" s="75">
        <f>IF(AP$3&gt;$A64+29,0,IF(AP$4&lt;$A64,0,IF(AND(AP$3&gt;=$A64,AP$3&lt;$A65),AP$8*(31-DAY(AP$3)),IF(AND(AP$4&gt;=$A64,AP$4&lt;$A65),AP$8*DAY(AP$4),IF(AND(AP$3&lt;$A64,AP$4&gt;$A65),AP$8*30,"X")))))*AP$21/100</f>
        <v>0</v>
      </c>
      <c r="AQ64" s="64">
        <f t="shared" si="146"/>
        <v>0</v>
      </c>
      <c r="AR64" s="27">
        <f t="shared" si="107"/>
        <v>0</v>
      </c>
      <c r="AS64" s="19"/>
      <c r="AT64" s="34">
        <v>44501</v>
      </c>
      <c r="AU64" s="75">
        <f>IF(AU$3&gt;$A64+29,0,IF(AU$4&lt;$A64,0,IF(AND(AU$3&gt;=$A64,AU$3&lt;$A65),AU$8*(31-DAY(AU$3)),IF(AND(AU$4&gt;=$A64,AU$4&lt;$A65),AU$8*DAY(AU$4),IF(AND(AU$3&lt;$A64,AU$4&gt;$A65),AU$8*30,"X")))))*AU$21/100</f>
        <v>0</v>
      </c>
      <c r="AV64" s="64">
        <f t="shared" si="147"/>
        <v>0</v>
      </c>
      <c r="AW64" s="27">
        <f t="shared" si="108"/>
        <v>0</v>
      </c>
      <c r="AX64" s="19"/>
      <c r="AY64" s="34">
        <v>44501</v>
      </c>
      <c r="AZ64" s="75">
        <f>IF(AZ$3&gt;$A64+29,0,IF(AZ$4&lt;$A64,0,IF(AND(AZ$3&gt;=$A64,AZ$3&lt;$A65),AZ$8*(31-DAY(AZ$3)),IF(AND(AZ$4&gt;=$A64,AZ$4&lt;$A65),AZ$8*DAY(AZ$4),IF(AND(AZ$3&lt;$A64,AZ$4&gt;$A65),AZ$8*30,"X")))))*AZ$21/100</f>
        <v>0</v>
      </c>
      <c r="BA64" s="64">
        <f t="shared" si="148"/>
        <v>0</v>
      </c>
      <c r="BB64" s="27">
        <f t="shared" si="109"/>
        <v>0</v>
      </c>
      <c r="BC64" s="19"/>
      <c r="BD64" s="34">
        <v>44501</v>
      </c>
      <c r="BE64" s="75">
        <f>IF(BE$3&gt;$A64+29,0,IF(BE$4&lt;$A64,0,IF(AND(BE$3&gt;=$A64,BE$3&lt;$A65),BE$8*(31-DAY(BE$3)),IF(AND(BE$4&gt;=$A64,BE$4&lt;$A65),BE$8*DAY(BE$4),IF(AND(BE$3&lt;$A64,BE$4&gt;$A65),BE$8*30,"X")))))*BE$21/100</f>
        <v>0</v>
      </c>
      <c r="BF64" s="64">
        <f t="shared" si="149"/>
        <v>0</v>
      </c>
      <c r="BG64" s="27">
        <f t="shared" si="110"/>
        <v>0</v>
      </c>
      <c r="BH64" s="19"/>
      <c r="BI64" s="34">
        <v>44501</v>
      </c>
      <c r="BJ64" s="75">
        <f>IF(BJ$3&gt;$A64+29,0,IF(BJ$4&lt;$A64,0,IF(AND(BJ$3&gt;=$A64,BJ$3&lt;$A65),BJ$8*(31-DAY(BJ$3)),IF(AND(BJ$4&gt;=$A64,BJ$4&lt;$A65),BJ$8*DAY(BJ$4),IF(AND(BJ$3&lt;$A64,BJ$4&gt;$A65),BJ$8*30,"X")))))*BJ$21/100</f>
        <v>0</v>
      </c>
      <c r="BK64" s="64">
        <f t="shared" si="150"/>
        <v>0</v>
      </c>
      <c r="BL64" s="27">
        <f t="shared" si="111"/>
        <v>0</v>
      </c>
      <c r="BM64" s="19"/>
      <c r="BN64" s="34">
        <v>44501</v>
      </c>
      <c r="BO64" s="75">
        <f>IF(BO$3&gt;$A64+29,0,IF(BO$4&lt;$A64,0,IF(AND(BO$3&gt;=$A64,BO$3&lt;$A65),BO$8*(31-DAY(BO$3)),IF(AND(BO$4&gt;=$A64,BO$4&lt;$A65),BO$8*DAY(BO$4),IF(AND(BO$3&lt;$A64,BO$4&gt;$A65),BO$8*30,"X")))))*BO$21/100</f>
        <v>0</v>
      </c>
      <c r="BP64" s="64">
        <f t="shared" si="151"/>
        <v>0</v>
      </c>
      <c r="BQ64" s="27">
        <f t="shared" si="112"/>
        <v>0</v>
      </c>
      <c r="BR64" s="19"/>
      <c r="BS64" s="34">
        <v>44501</v>
      </c>
      <c r="BT64" s="75">
        <f>IF(BT$3&gt;$A64+29,0,IF(BT$4&lt;$A64,0,IF(AND(BT$3&gt;=$A64,BT$3&lt;$A65),BT$8*(31-DAY(BT$3)),IF(AND(BT$4&gt;=$A64,BT$4&lt;$A65),BT$8*DAY(BT$4),IF(AND(BT$3&lt;$A64,BT$4&gt;$A65),BT$8*30,"X")))))*BT$21/100</f>
        <v>0</v>
      </c>
      <c r="BU64" s="64">
        <f t="shared" si="152"/>
        <v>0</v>
      </c>
      <c r="BV64" s="27">
        <f t="shared" si="113"/>
        <v>0</v>
      </c>
      <c r="BW64" s="19"/>
      <c r="BX64" s="34">
        <v>44501</v>
      </c>
      <c r="BY64" s="75">
        <f>IF(BY$3&gt;$A64+29,0,IF(BY$4&lt;$A64,0,IF(AND(BY$3&gt;=$A64,BY$3&lt;$A65),BY$8*(31-DAY(BY$3)),IF(AND(BY$4&gt;=$A64,BY$4&lt;$A65),BY$8*DAY(BY$4),IF(AND(BY$3&lt;$A64,BY$4&gt;$A65),BY$8*30,"X")))))*BY$21/100</f>
        <v>0</v>
      </c>
      <c r="BZ64" s="64">
        <f t="shared" si="153"/>
        <v>0</v>
      </c>
      <c r="CA64" s="27">
        <f t="shared" si="114"/>
        <v>0</v>
      </c>
      <c r="CB64" s="19"/>
      <c r="CC64" s="34">
        <v>44501</v>
      </c>
      <c r="CD64" s="75">
        <f>IF(CD$3&gt;$A64+29,0,IF(CD$4&lt;$A64,0,IF(AND(CD$3&gt;=$A64,CD$3&lt;$A65),CD$8*(31-DAY(CD$3)),IF(AND(CD$4&gt;=$A64,CD$4&lt;$A65),CD$8*DAY(CD$4),IF(AND(CD$3&lt;$A64,CD$4&gt;$A65),CD$8*30,"X")))))*CD$21/100</f>
        <v>0</v>
      </c>
      <c r="CE64" s="64">
        <f t="shared" si="154"/>
        <v>0</v>
      </c>
      <c r="CF64" s="27">
        <f t="shared" si="115"/>
        <v>0</v>
      </c>
      <c r="CG64" s="19"/>
      <c r="CH64" s="34">
        <v>44501</v>
      </c>
      <c r="CI64" s="75">
        <f>IF(CI$3&gt;$A64+29,0,IF(CI$4&lt;$A64,0,IF(AND(CI$3&gt;=$A64,CI$3&lt;$A65),CI$8*(31-DAY(CI$3)),IF(AND(CI$4&gt;=$A64,CI$4&lt;$A65),CI$8*DAY(CI$4),IF(AND(CI$3&lt;$A64,CI$4&gt;$A65),CI$8*30,"X")))))*CI$21/100</f>
        <v>0</v>
      </c>
      <c r="CJ64" s="64">
        <f t="shared" si="155"/>
        <v>0</v>
      </c>
      <c r="CK64" s="27">
        <f t="shared" si="116"/>
        <v>0</v>
      </c>
      <c r="CL64" s="19"/>
      <c r="CM64" s="34">
        <v>44501</v>
      </c>
      <c r="CN64" s="75">
        <f>IF(CN$3&gt;$A64+29,0,IF(CN$4&lt;$A64,0,IF(AND(CN$3&gt;=$A64,CN$3&lt;$A65),CN$8*(31-DAY(CN$3)),IF(AND(CN$4&gt;=$A64,CN$4&lt;$A65),CN$8*DAY(CN$4),IF(AND(CN$3&lt;$A64,CN$4&gt;$A65),CN$8*30,"X")))))*CN$21/100</f>
        <v>0</v>
      </c>
      <c r="CO64" s="64">
        <f t="shared" si="156"/>
        <v>0</v>
      </c>
      <c r="CP64" s="27">
        <f t="shared" si="117"/>
        <v>0</v>
      </c>
      <c r="CQ64" s="19"/>
      <c r="CR64" s="34">
        <v>44501</v>
      </c>
      <c r="CS64" s="75">
        <f>IF(CS$3&gt;$A64+29,0,IF(CS$4&lt;$A64,0,IF(AND(CS$3&gt;=$A64,CS$3&lt;$A65),CS$8*(31-DAY(CS$3)),IF(AND(CS$4&gt;=$A64,CS$4&lt;$A65),CS$8*DAY(CS$4),IF(AND(CS$3&lt;$A64,CS$4&gt;$A65),CS$8*30,"X")))))*CS$21/100</f>
        <v>0</v>
      </c>
      <c r="CT64" s="64">
        <f t="shared" si="157"/>
        <v>0</v>
      </c>
      <c r="CU64" s="27">
        <f t="shared" si="118"/>
        <v>0</v>
      </c>
      <c r="CV64" s="19"/>
    </row>
    <row r="65" spans="1:100" hidden="1" outlineLevel="1" x14ac:dyDescent="0.2">
      <c r="A65" s="34">
        <v>44531</v>
      </c>
      <c r="B65" s="75">
        <f>IF(B$3&gt;$A65+30,0,IF(B$4&lt;$A65,0,IF(AND(B$3&gt;=$A65,B$3&lt;$A69),B$8*(32-DAY(B$3)),IF(AND(B$4&gt;=$A65,B$4&lt;$A69),B$8*DAY(B$4),IF(AND(B$3&lt;$A65,B$4&gt;$A69),B$8*31,"X")))))*B$21/100</f>
        <v>0</v>
      </c>
      <c r="C65" s="64">
        <f t="shared" si="119"/>
        <v>0</v>
      </c>
      <c r="D65" s="27">
        <f t="shared" si="99"/>
        <v>0</v>
      </c>
      <c r="E65" s="19"/>
      <c r="F65" s="34">
        <v>44531</v>
      </c>
      <c r="G65" s="75">
        <f>IF(G$3&gt;$A65+30,0,IF(G$4&lt;$A65,0,IF(AND(G$3&gt;=$A65,G$3&lt;$A69),G$8*(32-DAY(G$3)),IF(AND(G$4&gt;=$A65,G$4&lt;$A69),G$8*DAY(G$4),IF(AND(G$3&lt;$A65,G$4&gt;$A69),G$8*31,"X")))))*G$21/100</f>
        <v>0</v>
      </c>
      <c r="H65" s="64">
        <f t="shared" si="139"/>
        <v>0</v>
      </c>
      <c r="I65" s="27">
        <f t="shared" si="100"/>
        <v>0</v>
      </c>
      <c r="J65" s="19"/>
      <c r="K65" s="34">
        <v>44531</v>
      </c>
      <c r="L65" s="75">
        <f>IF(L$3&gt;$A65+30,0,IF(L$4&lt;$A65,0,IF(AND(L$3&gt;=$A65,L$3&lt;$A69),L$8*(32-DAY(L$3)),IF(AND(L$4&gt;=$A65,L$4&lt;$A69),L$8*DAY(L$4),IF(AND(L$3&lt;$A65,L$4&gt;$A69),L$8*31,"X")))))*L$21/100</f>
        <v>0</v>
      </c>
      <c r="M65" s="64">
        <f t="shared" si="140"/>
        <v>0</v>
      </c>
      <c r="N65" s="27">
        <f t="shared" si="101"/>
        <v>0</v>
      </c>
      <c r="O65" s="19"/>
      <c r="P65" s="34">
        <v>44531</v>
      </c>
      <c r="Q65" s="75">
        <f>IF(Q$3&gt;$A65+30,0,IF(Q$4&lt;$A65,0,IF(AND(Q$3&gt;=$A65,Q$3&lt;$A69),Q$8*(32-DAY(Q$3)),IF(AND(Q$4&gt;=$A65,Q$4&lt;$A69),Q$8*DAY(Q$4),IF(AND(Q$3&lt;$A65,Q$4&gt;$A69),Q$8*31,"X")))))*Q$21/100</f>
        <v>0</v>
      </c>
      <c r="R65" s="64">
        <f t="shared" si="141"/>
        <v>0</v>
      </c>
      <c r="S65" s="27">
        <f t="shared" si="102"/>
        <v>0</v>
      </c>
      <c r="T65" s="19"/>
      <c r="U65" s="34">
        <v>44531</v>
      </c>
      <c r="V65" s="75">
        <f>IF(V$3&gt;$A65+30,0,IF(V$4&lt;$A65,0,IF(AND(V$3&gt;=$A65,V$3&lt;$A69),V$8*(32-DAY(V$3)),IF(AND(V$4&gt;=$A65,V$4&lt;$A69),V$8*DAY(V$4),IF(AND(V$3&lt;$A65,V$4&gt;$A69),V$8*31,"X")))))*V$21/100</f>
        <v>0</v>
      </c>
      <c r="W65" s="64">
        <f t="shared" si="142"/>
        <v>0</v>
      </c>
      <c r="X65" s="27">
        <f t="shared" si="103"/>
        <v>0</v>
      </c>
      <c r="Y65" s="19"/>
      <c r="Z65" s="34">
        <v>44531</v>
      </c>
      <c r="AA65" s="75">
        <f>IF(AA$3&gt;$A65+30,0,IF(AA$4&lt;$A65,0,IF(AND(AA$3&gt;=$A65,AA$3&lt;$A69),AA$8*(32-DAY(AA$3)),IF(AND(AA$4&gt;=$A65,AA$4&lt;$A69),AA$8*DAY(AA$4),IF(AND(AA$3&lt;$A65,AA$4&gt;$A69),AA$8*31,"X")))))*AA$21/100</f>
        <v>0</v>
      </c>
      <c r="AB65" s="64">
        <f t="shared" si="143"/>
        <v>0</v>
      </c>
      <c r="AC65" s="27">
        <f t="shared" si="104"/>
        <v>0</v>
      </c>
      <c r="AD65" s="19"/>
      <c r="AE65" s="34">
        <v>44531</v>
      </c>
      <c r="AF65" s="75">
        <f>IF(AF$3&gt;$A65+30,0,IF(AF$4&lt;$A65,0,IF(AND(AF$3&gt;=$A65,AF$3&lt;$A69),AF$8*(32-DAY(AF$3)),IF(AND(AF$4&gt;=$A65,AF$4&lt;$A69),AF$8*DAY(AF$4),IF(AND(AF$3&lt;$A65,AF$4&gt;$A69),AF$8*31,"X")))))*AF$21/100</f>
        <v>0</v>
      </c>
      <c r="AG65" s="64">
        <f t="shared" si="144"/>
        <v>0</v>
      </c>
      <c r="AH65" s="27">
        <f t="shared" si="105"/>
        <v>0</v>
      </c>
      <c r="AI65" s="19"/>
      <c r="AJ65" s="34">
        <v>44531</v>
      </c>
      <c r="AK65" s="75">
        <f>IF(AK$3&gt;$A65+30,0,IF(AK$4&lt;$A65,0,IF(AND(AK$3&gt;=$A65,AK$3&lt;$A69),AK$8*(32-DAY(AK$3)),IF(AND(AK$4&gt;=$A65,AK$4&lt;$A69),AK$8*DAY(AK$4),IF(AND(AK$3&lt;$A65,AK$4&gt;$A69),AK$8*31,"X")))))*AK$21/100</f>
        <v>0</v>
      </c>
      <c r="AL65" s="64">
        <f t="shared" si="145"/>
        <v>0</v>
      </c>
      <c r="AM65" s="27">
        <f t="shared" si="106"/>
        <v>0</v>
      </c>
      <c r="AN65" s="19"/>
      <c r="AO65" s="34">
        <v>44531</v>
      </c>
      <c r="AP65" s="75">
        <f>IF(AP$3&gt;$A65+30,0,IF(AP$4&lt;$A65,0,IF(AND(AP$3&gt;=$A65,AP$3&lt;$A69),AP$8*(32-DAY(AP$3)),IF(AND(AP$4&gt;=$A65,AP$4&lt;$A69),AP$8*DAY(AP$4),IF(AND(AP$3&lt;$A65,AP$4&gt;$A69),AP$8*31,"X")))))*AP$21/100</f>
        <v>0</v>
      </c>
      <c r="AQ65" s="64">
        <f t="shared" si="146"/>
        <v>0</v>
      </c>
      <c r="AR65" s="27">
        <f t="shared" si="107"/>
        <v>0</v>
      </c>
      <c r="AS65" s="19"/>
      <c r="AT65" s="34">
        <v>44531</v>
      </c>
      <c r="AU65" s="75">
        <f>IF(AU$3&gt;$A65+30,0,IF(AU$4&lt;$A65,0,IF(AND(AU$3&gt;=$A65,AU$3&lt;$A69),AU$8*(32-DAY(AU$3)),IF(AND(AU$4&gt;=$A65,AU$4&lt;$A69),AU$8*DAY(AU$4),IF(AND(AU$3&lt;$A65,AU$4&gt;$A69),AU$8*31,"X")))))*AU$21/100</f>
        <v>0</v>
      </c>
      <c r="AV65" s="64">
        <f t="shared" si="147"/>
        <v>0</v>
      </c>
      <c r="AW65" s="27">
        <f t="shared" si="108"/>
        <v>0</v>
      </c>
      <c r="AX65" s="19"/>
      <c r="AY65" s="34">
        <v>44531</v>
      </c>
      <c r="AZ65" s="75">
        <f>IF(AZ$3&gt;$A65+30,0,IF(AZ$4&lt;$A65,0,IF(AND(AZ$3&gt;=$A65,AZ$3&lt;$A69),AZ$8*(32-DAY(AZ$3)),IF(AND(AZ$4&gt;=$A65,AZ$4&lt;$A69),AZ$8*DAY(AZ$4),IF(AND(AZ$3&lt;$A65,AZ$4&gt;$A69),AZ$8*31,"X")))))*AZ$21/100</f>
        <v>0</v>
      </c>
      <c r="BA65" s="64">
        <f t="shared" si="148"/>
        <v>0</v>
      </c>
      <c r="BB65" s="27">
        <f t="shared" si="109"/>
        <v>0</v>
      </c>
      <c r="BC65" s="19"/>
      <c r="BD65" s="34">
        <v>44531</v>
      </c>
      <c r="BE65" s="75">
        <f>IF(BE$3&gt;$A65+30,0,IF(BE$4&lt;$A65,0,IF(AND(BE$3&gt;=$A65,BE$3&lt;$A69),BE$8*(32-DAY(BE$3)),IF(AND(BE$4&gt;=$A65,BE$4&lt;$A69),BE$8*DAY(BE$4),IF(AND(BE$3&lt;$A65,BE$4&gt;$A69),BE$8*31,"X")))))*BE$21/100</f>
        <v>0</v>
      </c>
      <c r="BF65" s="64">
        <f t="shared" si="149"/>
        <v>0</v>
      </c>
      <c r="BG65" s="27">
        <f t="shared" si="110"/>
        <v>0</v>
      </c>
      <c r="BH65" s="19"/>
      <c r="BI65" s="34">
        <v>44531</v>
      </c>
      <c r="BJ65" s="75">
        <f>IF(BJ$3&gt;$A65+30,0,IF(BJ$4&lt;$A65,0,IF(AND(BJ$3&gt;=$A65,BJ$3&lt;$A69),BJ$8*(32-DAY(BJ$3)),IF(AND(BJ$4&gt;=$A65,BJ$4&lt;$A69),BJ$8*DAY(BJ$4),IF(AND(BJ$3&lt;$A65,BJ$4&gt;$A69),BJ$8*31,"X")))))*BJ$21/100</f>
        <v>0</v>
      </c>
      <c r="BK65" s="64">
        <f t="shared" si="150"/>
        <v>0</v>
      </c>
      <c r="BL65" s="27">
        <f t="shared" si="111"/>
        <v>0</v>
      </c>
      <c r="BM65" s="19"/>
      <c r="BN65" s="34">
        <v>44531</v>
      </c>
      <c r="BO65" s="75">
        <f>IF(BO$3&gt;$A65+30,0,IF(BO$4&lt;$A65,0,IF(AND(BO$3&gt;=$A65,BO$3&lt;$A69),BO$8*(32-DAY(BO$3)),IF(AND(BO$4&gt;=$A65,BO$4&lt;$A69),BO$8*DAY(BO$4),IF(AND(BO$3&lt;$A65,BO$4&gt;$A69),BO$8*31,"X")))))*BO$21/100</f>
        <v>0</v>
      </c>
      <c r="BP65" s="64">
        <f t="shared" si="151"/>
        <v>0</v>
      </c>
      <c r="BQ65" s="27">
        <f t="shared" si="112"/>
        <v>0</v>
      </c>
      <c r="BR65" s="19"/>
      <c r="BS65" s="34">
        <v>44531</v>
      </c>
      <c r="BT65" s="75">
        <f>IF(BT$3&gt;$A65+30,0,IF(BT$4&lt;$A65,0,IF(AND(BT$3&gt;=$A65,BT$3&lt;$A69),BT$8*(32-DAY(BT$3)),IF(AND(BT$4&gt;=$A65,BT$4&lt;$A69),BT$8*DAY(BT$4),IF(AND(BT$3&lt;$A65,BT$4&gt;$A69),BT$8*31,"X")))))*BT$21/100</f>
        <v>0</v>
      </c>
      <c r="BU65" s="64">
        <f t="shared" si="152"/>
        <v>0</v>
      </c>
      <c r="BV65" s="27">
        <f t="shared" si="113"/>
        <v>0</v>
      </c>
      <c r="BW65" s="19"/>
      <c r="BX65" s="34">
        <v>44531</v>
      </c>
      <c r="BY65" s="75">
        <f>IF(BY$3&gt;$A65+30,0,IF(BY$4&lt;$A65,0,IF(AND(BY$3&gt;=$A65,BY$3&lt;$A69),BY$8*(32-DAY(BY$3)),IF(AND(BY$4&gt;=$A65,BY$4&lt;$A69),BY$8*DAY(BY$4),IF(AND(BY$3&lt;$A65,BY$4&gt;$A69),BY$8*31,"X")))))*BY$21/100</f>
        <v>0</v>
      </c>
      <c r="BZ65" s="64">
        <f t="shared" si="153"/>
        <v>0</v>
      </c>
      <c r="CA65" s="27">
        <f t="shared" si="114"/>
        <v>0</v>
      </c>
      <c r="CB65" s="19"/>
      <c r="CC65" s="34">
        <v>44531</v>
      </c>
      <c r="CD65" s="75">
        <f>IF(CD$3&gt;$A65+30,0,IF(CD$4&lt;$A65,0,IF(AND(CD$3&gt;=$A65,CD$3&lt;$A69),CD$8*(32-DAY(CD$3)),IF(AND(CD$4&gt;=$A65,CD$4&lt;$A69),CD$8*DAY(CD$4),IF(AND(CD$3&lt;$A65,CD$4&gt;$A69),CD$8*31,"X")))))*CD$21/100</f>
        <v>0</v>
      </c>
      <c r="CE65" s="64">
        <f t="shared" si="154"/>
        <v>0</v>
      </c>
      <c r="CF65" s="27">
        <f t="shared" si="115"/>
        <v>0</v>
      </c>
      <c r="CG65" s="19"/>
      <c r="CH65" s="34">
        <v>44531</v>
      </c>
      <c r="CI65" s="75">
        <f>IF(CI$3&gt;$A65+30,0,IF(CI$4&lt;$A65,0,IF(AND(CI$3&gt;=$A65,CI$3&lt;$A69),CI$8*(32-DAY(CI$3)),IF(AND(CI$4&gt;=$A65,CI$4&lt;$A69),CI$8*DAY(CI$4),IF(AND(CI$3&lt;$A65,CI$4&gt;$A69),CI$8*31,"X")))))*CI$21/100</f>
        <v>0</v>
      </c>
      <c r="CJ65" s="64">
        <f t="shared" si="155"/>
        <v>0</v>
      </c>
      <c r="CK65" s="27">
        <f t="shared" si="116"/>
        <v>0</v>
      </c>
      <c r="CL65" s="19"/>
      <c r="CM65" s="34">
        <v>44531</v>
      </c>
      <c r="CN65" s="75">
        <f>IF(CN$3&gt;$A65+30,0,IF(CN$4&lt;$A65,0,IF(AND(CN$3&gt;=$A65,CN$3&lt;$A69),CN$8*(32-DAY(CN$3)),IF(AND(CN$4&gt;=$A65,CN$4&lt;$A69),CN$8*DAY(CN$4),IF(AND(CN$3&lt;$A65,CN$4&gt;$A69),CN$8*31,"X")))))*CN$21/100</f>
        <v>0</v>
      </c>
      <c r="CO65" s="64">
        <f t="shared" si="156"/>
        <v>0</v>
      </c>
      <c r="CP65" s="27">
        <f t="shared" si="117"/>
        <v>0</v>
      </c>
      <c r="CQ65" s="19"/>
      <c r="CR65" s="34">
        <v>44531</v>
      </c>
      <c r="CS65" s="75">
        <f>IF(CS$3&gt;$A65+30,0,IF(CS$4&lt;$A65,0,IF(AND(CS$3&gt;=$A65,CS$3&lt;$A69),CS$8*(32-DAY(CS$3)),IF(AND(CS$4&gt;=$A65,CS$4&lt;$A69),CS$8*DAY(CS$4),IF(AND(CS$3&lt;$A65,CS$4&gt;$A69),CS$8*31,"X")))))*CS$21/100</f>
        <v>0</v>
      </c>
      <c r="CT65" s="64">
        <f t="shared" si="157"/>
        <v>0</v>
      </c>
      <c r="CU65" s="27">
        <f t="shared" si="118"/>
        <v>0</v>
      </c>
      <c r="CV65" s="19"/>
    </row>
    <row r="66" spans="1:100" hidden="1" outlineLevel="1" x14ac:dyDescent="0.2">
      <c r="A66" s="72" t="s">
        <v>90</v>
      </c>
      <c r="B66" s="76" t="s">
        <v>68</v>
      </c>
      <c r="C66" s="64">
        <f>C65/2</f>
        <v>0</v>
      </c>
      <c r="D66" s="27">
        <f>-C66</f>
        <v>0</v>
      </c>
      <c r="E66" s="19"/>
      <c r="F66" s="72" t="s">
        <v>90</v>
      </c>
      <c r="G66" s="76" t="s">
        <v>68</v>
      </c>
      <c r="H66" s="64">
        <f>H65/2</f>
        <v>0</v>
      </c>
      <c r="I66" s="27">
        <f>-H66</f>
        <v>0</v>
      </c>
      <c r="J66" s="19"/>
      <c r="K66" s="72" t="s">
        <v>90</v>
      </c>
      <c r="L66" s="76" t="s">
        <v>68</v>
      </c>
      <c r="M66" s="64">
        <f>M65/2</f>
        <v>0</v>
      </c>
      <c r="N66" s="27">
        <f>-M66</f>
        <v>0</v>
      </c>
      <c r="O66" s="19"/>
      <c r="P66" s="72" t="s">
        <v>90</v>
      </c>
      <c r="Q66" s="76" t="s">
        <v>68</v>
      </c>
      <c r="R66" s="64">
        <f>R65/2</f>
        <v>0</v>
      </c>
      <c r="S66" s="27">
        <f>-R66</f>
        <v>0</v>
      </c>
      <c r="T66" s="19"/>
      <c r="U66" s="72" t="s">
        <v>90</v>
      </c>
      <c r="V66" s="76" t="s">
        <v>68</v>
      </c>
      <c r="W66" s="64">
        <f>W65/2</f>
        <v>0</v>
      </c>
      <c r="X66" s="27">
        <f>-W66</f>
        <v>0</v>
      </c>
      <c r="Y66" s="19"/>
      <c r="Z66" s="72" t="s">
        <v>90</v>
      </c>
      <c r="AA66" s="76" t="s">
        <v>68</v>
      </c>
      <c r="AB66" s="64">
        <f>AB65/2</f>
        <v>0</v>
      </c>
      <c r="AC66" s="27">
        <f>-AB66</f>
        <v>0</v>
      </c>
      <c r="AD66" s="19"/>
      <c r="AE66" s="72" t="s">
        <v>90</v>
      </c>
      <c r="AF66" s="76" t="s">
        <v>68</v>
      </c>
      <c r="AG66" s="64">
        <f>AG65/2</f>
        <v>0</v>
      </c>
      <c r="AH66" s="27">
        <f>-AG66</f>
        <v>0</v>
      </c>
      <c r="AI66" s="19"/>
      <c r="AJ66" s="72" t="s">
        <v>90</v>
      </c>
      <c r="AK66" s="76" t="s">
        <v>68</v>
      </c>
      <c r="AL66" s="64">
        <f>AL65/2</f>
        <v>0</v>
      </c>
      <c r="AM66" s="27">
        <f>-AL66</f>
        <v>0</v>
      </c>
      <c r="AN66" s="19"/>
      <c r="AO66" s="72" t="s">
        <v>90</v>
      </c>
      <c r="AP66" s="76" t="s">
        <v>68</v>
      </c>
      <c r="AQ66" s="64">
        <f>AQ65/2</f>
        <v>0</v>
      </c>
      <c r="AR66" s="27">
        <f>-AQ66</f>
        <v>0</v>
      </c>
      <c r="AS66" s="19"/>
      <c r="AT66" s="72" t="s">
        <v>90</v>
      </c>
      <c r="AU66" s="76" t="s">
        <v>68</v>
      </c>
      <c r="AV66" s="64">
        <f>AV65/2</f>
        <v>0</v>
      </c>
      <c r="AW66" s="27">
        <f>-AV66</f>
        <v>0</v>
      </c>
      <c r="AX66" s="19"/>
      <c r="AY66" s="72" t="s">
        <v>90</v>
      </c>
      <c r="AZ66" s="76" t="s">
        <v>68</v>
      </c>
      <c r="BA66" s="64">
        <f>BA65/2</f>
        <v>0</v>
      </c>
      <c r="BB66" s="27">
        <f>-BA66</f>
        <v>0</v>
      </c>
      <c r="BC66" s="19"/>
      <c r="BD66" s="72" t="s">
        <v>90</v>
      </c>
      <c r="BE66" s="76" t="s">
        <v>68</v>
      </c>
      <c r="BF66" s="64">
        <f>BF65/2</f>
        <v>0</v>
      </c>
      <c r="BG66" s="27">
        <f>-BF66</f>
        <v>0</v>
      </c>
      <c r="BH66" s="19"/>
      <c r="BI66" s="72" t="s">
        <v>90</v>
      </c>
      <c r="BJ66" s="76" t="s">
        <v>68</v>
      </c>
      <c r="BK66" s="64">
        <f>BK65/2</f>
        <v>0</v>
      </c>
      <c r="BL66" s="27">
        <f>-BK66</f>
        <v>0</v>
      </c>
      <c r="BM66" s="19"/>
      <c r="BN66" s="72" t="s">
        <v>90</v>
      </c>
      <c r="BO66" s="76" t="s">
        <v>68</v>
      </c>
      <c r="BP66" s="64">
        <f>BP65/2</f>
        <v>0</v>
      </c>
      <c r="BQ66" s="27">
        <f>-BP66</f>
        <v>0</v>
      </c>
      <c r="BR66" s="19"/>
      <c r="BS66" s="72" t="s">
        <v>90</v>
      </c>
      <c r="BT66" s="76" t="s">
        <v>68</v>
      </c>
      <c r="BU66" s="64">
        <f>BU65/2</f>
        <v>0</v>
      </c>
      <c r="BV66" s="27">
        <f>-BU66</f>
        <v>0</v>
      </c>
      <c r="BW66" s="19"/>
      <c r="BX66" s="72" t="s">
        <v>90</v>
      </c>
      <c r="BY66" s="76" t="s">
        <v>68</v>
      </c>
      <c r="BZ66" s="64">
        <f>BZ65/2</f>
        <v>0</v>
      </c>
      <c r="CA66" s="27">
        <f>-BZ66</f>
        <v>0</v>
      </c>
      <c r="CB66" s="19"/>
      <c r="CC66" s="72" t="s">
        <v>90</v>
      </c>
      <c r="CD66" s="76" t="s">
        <v>68</v>
      </c>
      <c r="CE66" s="64">
        <f>CE65/2</f>
        <v>0</v>
      </c>
      <c r="CF66" s="27">
        <f>-CE66</f>
        <v>0</v>
      </c>
      <c r="CG66" s="19"/>
      <c r="CH66" s="72" t="s">
        <v>90</v>
      </c>
      <c r="CI66" s="76" t="s">
        <v>68</v>
      </c>
      <c r="CJ66" s="64">
        <f>CJ65/2</f>
        <v>0</v>
      </c>
      <c r="CK66" s="27">
        <f>-CJ66</f>
        <v>0</v>
      </c>
      <c r="CL66" s="19"/>
      <c r="CM66" s="72" t="s">
        <v>90</v>
      </c>
      <c r="CN66" s="76" t="s">
        <v>68</v>
      </c>
      <c r="CO66" s="64">
        <f>CO65/2</f>
        <v>0</v>
      </c>
      <c r="CP66" s="27">
        <f>-CO66</f>
        <v>0</v>
      </c>
      <c r="CQ66" s="19"/>
      <c r="CR66" s="72" t="s">
        <v>90</v>
      </c>
      <c r="CS66" s="76" t="s">
        <v>68</v>
      </c>
      <c r="CT66" s="64">
        <f>CT65/2</f>
        <v>0</v>
      </c>
      <c r="CU66" s="27">
        <f>-CT66</f>
        <v>0</v>
      </c>
      <c r="CV66" s="19"/>
    </row>
    <row r="67" spans="1:100" ht="13.5" collapsed="1" thickBot="1" x14ac:dyDescent="0.25">
      <c r="A67" s="35" t="s">
        <v>94</v>
      </c>
      <c r="B67" s="77">
        <f>SUM(B54:B65)</f>
        <v>0</v>
      </c>
      <c r="C67" s="29">
        <f>SUM(C54:C66)</f>
        <v>0</v>
      </c>
      <c r="D67" s="61">
        <f>SUM(D54:D66)</f>
        <v>0</v>
      </c>
      <c r="E67" s="19"/>
      <c r="F67" s="35" t="s">
        <v>94</v>
      </c>
      <c r="G67" s="77">
        <f>SUM(G54:G65)</f>
        <v>0</v>
      </c>
      <c r="H67" s="29">
        <f>SUM(H54:H66)</f>
        <v>0</v>
      </c>
      <c r="I67" s="61">
        <f>SUM(I54:I66)</f>
        <v>0</v>
      </c>
      <c r="J67" s="19"/>
      <c r="K67" s="35" t="s">
        <v>94</v>
      </c>
      <c r="L67" s="77">
        <f>SUM(L54:L65)</f>
        <v>0</v>
      </c>
      <c r="M67" s="29">
        <f>SUM(M54:M66)</f>
        <v>0</v>
      </c>
      <c r="N67" s="61">
        <f>SUM(N54:N66)</f>
        <v>0</v>
      </c>
      <c r="O67" s="19"/>
      <c r="P67" s="35" t="s">
        <v>94</v>
      </c>
      <c r="Q67" s="77">
        <f>SUM(Q54:Q65)</f>
        <v>0</v>
      </c>
      <c r="R67" s="29">
        <f>SUM(R54:R66)</f>
        <v>0</v>
      </c>
      <c r="S67" s="61">
        <f>SUM(S54:S66)</f>
        <v>0</v>
      </c>
      <c r="T67" s="19"/>
      <c r="U67" s="35" t="s">
        <v>94</v>
      </c>
      <c r="V67" s="77">
        <f>SUM(V54:V65)</f>
        <v>0</v>
      </c>
      <c r="W67" s="29">
        <f>SUM(W54:W66)</f>
        <v>0</v>
      </c>
      <c r="X67" s="61">
        <f>SUM(X54:X66)</f>
        <v>0</v>
      </c>
      <c r="Y67" s="19"/>
      <c r="Z67" s="35" t="s">
        <v>94</v>
      </c>
      <c r="AA67" s="77">
        <f>SUM(AA54:AA65)</f>
        <v>0</v>
      </c>
      <c r="AB67" s="29">
        <f>SUM(AB54:AB66)</f>
        <v>0</v>
      </c>
      <c r="AC67" s="61">
        <f>SUM(AC54:AC66)</f>
        <v>0</v>
      </c>
      <c r="AD67" s="19"/>
      <c r="AE67" s="35" t="s">
        <v>94</v>
      </c>
      <c r="AF67" s="77">
        <f>SUM(AF54:AF65)</f>
        <v>0</v>
      </c>
      <c r="AG67" s="29">
        <f>SUM(AG54:AG66)</f>
        <v>0</v>
      </c>
      <c r="AH67" s="61">
        <f>SUM(AH54:AH66)</f>
        <v>0</v>
      </c>
      <c r="AI67" s="19"/>
      <c r="AJ67" s="35" t="s">
        <v>94</v>
      </c>
      <c r="AK67" s="77">
        <f>SUM(AK54:AK65)</f>
        <v>0</v>
      </c>
      <c r="AL67" s="29">
        <f>SUM(AL54:AL66)</f>
        <v>0</v>
      </c>
      <c r="AM67" s="61">
        <f>SUM(AM54:AM66)</f>
        <v>0</v>
      </c>
      <c r="AN67" s="19"/>
      <c r="AO67" s="35" t="s">
        <v>94</v>
      </c>
      <c r="AP67" s="77">
        <f>SUM(AP54:AP65)</f>
        <v>0</v>
      </c>
      <c r="AQ67" s="29">
        <f>SUM(AQ54:AQ66)</f>
        <v>0</v>
      </c>
      <c r="AR67" s="61">
        <f>SUM(AR54:AR66)</f>
        <v>0</v>
      </c>
      <c r="AS67" s="19"/>
      <c r="AT67" s="35" t="s">
        <v>94</v>
      </c>
      <c r="AU67" s="77">
        <f>SUM(AU54:AU65)</f>
        <v>0</v>
      </c>
      <c r="AV67" s="29">
        <f>SUM(AV54:AV66)</f>
        <v>0</v>
      </c>
      <c r="AW67" s="61">
        <f>SUM(AW54:AW66)</f>
        <v>0</v>
      </c>
      <c r="AX67" s="19"/>
      <c r="AY67" s="35" t="s">
        <v>94</v>
      </c>
      <c r="AZ67" s="77">
        <f>SUM(AZ54:AZ65)</f>
        <v>0</v>
      </c>
      <c r="BA67" s="29">
        <f>SUM(BA54:BA66)</f>
        <v>0</v>
      </c>
      <c r="BB67" s="61">
        <f>SUM(BB54:BB66)</f>
        <v>0</v>
      </c>
      <c r="BC67" s="19"/>
      <c r="BD67" s="35" t="s">
        <v>94</v>
      </c>
      <c r="BE67" s="77">
        <f>SUM(BE54:BE65)</f>
        <v>0</v>
      </c>
      <c r="BF67" s="29">
        <f>SUM(BF54:BF66)</f>
        <v>0</v>
      </c>
      <c r="BG67" s="61">
        <f>SUM(BG54:BG66)</f>
        <v>0</v>
      </c>
      <c r="BH67" s="19"/>
      <c r="BI67" s="35" t="s">
        <v>94</v>
      </c>
      <c r="BJ67" s="77">
        <f>SUM(BJ54:BJ65)</f>
        <v>0</v>
      </c>
      <c r="BK67" s="29">
        <f>SUM(BK54:BK66)</f>
        <v>0</v>
      </c>
      <c r="BL67" s="61">
        <f>SUM(BL54:BL66)</f>
        <v>0</v>
      </c>
      <c r="BM67" s="19"/>
      <c r="BN67" s="35" t="s">
        <v>94</v>
      </c>
      <c r="BO67" s="77">
        <f>SUM(BO54:BO65)</f>
        <v>0</v>
      </c>
      <c r="BP67" s="29">
        <f>SUM(BP54:BP66)</f>
        <v>0</v>
      </c>
      <c r="BQ67" s="61">
        <f>SUM(BQ54:BQ66)</f>
        <v>0</v>
      </c>
      <c r="BR67" s="19"/>
      <c r="BS67" s="35" t="s">
        <v>94</v>
      </c>
      <c r="BT67" s="77">
        <f>SUM(BT54:BT65)</f>
        <v>0</v>
      </c>
      <c r="BU67" s="29">
        <f>SUM(BU54:BU66)</f>
        <v>0</v>
      </c>
      <c r="BV67" s="61">
        <f>SUM(BV54:BV66)</f>
        <v>0</v>
      </c>
      <c r="BW67" s="19"/>
      <c r="BX67" s="35" t="s">
        <v>94</v>
      </c>
      <c r="BY67" s="77">
        <f>SUM(BY54:BY65)</f>
        <v>0</v>
      </c>
      <c r="BZ67" s="29">
        <f>SUM(BZ54:BZ66)</f>
        <v>0</v>
      </c>
      <c r="CA67" s="61">
        <f>SUM(CA54:CA66)</f>
        <v>0</v>
      </c>
      <c r="CB67" s="19"/>
      <c r="CC67" s="35" t="s">
        <v>94</v>
      </c>
      <c r="CD67" s="77">
        <f>SUM(CD54:CD65)</f>
        <v>0</v>
      </c>
      <c r="CE67" s="29">
        <f>SUM(CE54:CE66)</f>
        <v>0</v>
      </c>
      <c r="CF67" s="61">
        <f>SUM(CF54:CF66)</f>
        <v>0</v>
      </c>
      <c r="CG67" s="19"/>
      <c r="CH67" s="35" t="s">
        <v>94</v>
      </c>
      <c r="CI67" s="77">
        <f>SUM(CI54:CI65)</f>
        <v>0</v>
      </c>
      <c r="CJ67" s="29">
        <f>SUM(CJ54:CJ66)</f>
        <v>0</v>
      </c>
      <c r="CK67" s="61">
        <f>SUM(CK54:CK66)</f>
        <v>0</v>
      </c>
      <c r="CL67" s="19"/>
      <c r="CM67" s="35" t="s">
        <v>94</v>
      </c>
      <c r="CN67" s="77">
        <f>SUM(CN54:CN65)</f>
        <v>0</v>
      </c>
      <c r="CO67" s="29">
        <f>SUM(CO54:CO66)</f>
        <v>0</v>
      </c>
      <c r="CP67" s="61">
        <f>SUM(CP54:CP66)</f>
        <v>0</v>
      </c>
      <c r="CQ67" s="19"/>
      <c r="CR67" s="35" t="s">
        <v>94</v>
      </c>
      <c r="CS67" s="77">
        <f>SUM(CS54:CS65)</f>
        <v>0</v>
      </c>
      <c r="CT67" s="29">
        <f>SUM(CT54:CT66)</f>
        <v>0</v>
      </c>
      <c r="CU67" s="61">
        <f>SUM(CU54:CU66)</f>
        <v>0</v>
      </c>
      <c r="CV67" s="19"/>
    </row>
    <row r="68" spans="1:100" outlineLevel="1" x14ac:dyDescent="0.2">
      <c r="A68" s="1"/>
      <c r="B68" s="78"/>
      <c r="C68" s="31"/>
      <c r="D68" s="27"/>
      <c r="E68" s="19"/>
      <c r="F68" s="1"/>
      <c r="G68" s="78"/>
      <c r="H68" s="31"/>
      <c r="I68" s="27"/>
      <c r="J68" s="19"/>
      <c r="K68" s="1"/>
      <c r="L68" s="78"/>
      <c r="M68" s="31"/>
      <c r="N68" s="27"/>
      <c r="O68" s="19"/>
      <c r="P68" s="1"/>
      <c r="Q68" s="78"/>
      <c r="R68" s="31"/>
      <c r="S68" s="27"/>
      <c r="T68" s="19"/>
      <c r="U68" s="1"/>
      <c r="V68" s="78"/>
      <c r="W68" s="31"/>
      <c r="X68" s="27"/>
      <c r="Y68" s="19"/>
      <c r="Z68" s="1"/>
      <c r="AA68" s="78"/>
      <c r="AB68" s="31"/>
      <c r="AC68" s="27"/>
      <c r="AD68" s="19"/>
      <c r="AE68" s="1"/>
      <c r="AF68" s="78"/>
      <c r="AG68" s="31"/>
      <c r="AH68" s="27"/>
      <c r="AI68" s="19"/>
      <c r="AJ68" s="1"/>
      <c r="AK68" s="78"/>
      <c r="AL68" s="31"/>
      <c r="AM68" s="27"/>
      <c r="AN68" s="19"/>
      <c r="AO68" s="1"/>
      <c r="AP68" s="78"/>
      <c r="AQ68" s="31"/>
      <c r="AR68" s="27"/>
      <c r="AS68" s="19"/>
      <c r="AT68" s="1"/>
      <c r="AU68" s="78"/>
      <c r="AV68" s="31"/>
      <c r="AW68" s="27"/>
      <c r="AX68" s="19"/>
      <c r="AY68" s="1"/>
      <c r="AZ68" s="78"/>
      <c r="BA68" s="31"/>
      <c r="BB68" s="27"/>
      <c r="BC68" s="19"/>
      <c r="BD68" s="1"/>
      <c r="BE68" s="78"/>
      <c r="BF68" s="31"/>
      <c r="BG68" s="27"/>
      <c r="BH68" s="19"/>
      <c r="BI68" s="1"/>
      <c r="BJ68" s="78"/>
      <c r="BK68" s="31"/>
      <c r="BL68" s="27"/>
      <c r="BM68" s="19"/>
      <c r="BN68" s="1"/>
      <c r="BO68" s="78"/>
      <c r="BP68" s="31"/>
      <c r="BQ68" s="27"/>
      <c r="BR68" s="19"/>
      <c r="BS68" s="1"/>
      <c r="BT68" s="78"/>
      <c r="BU68" s="31"/>
      <c r="BV68" s="27"/>
      <c r="BW68" s="19"/>
      <c r="BX68" s="1"/>
      <c r="BY68" s="78"/>
      <c r="BZ68" s="31"/>
      <c r="CA68" s="27"/>
      <c r="CB68" s="19"/>
      <c r="CC68" s="1"/>
      <c r="CD68" s="78"/>
      <c r="CE68" s="31"/>
      <c r="CF68" s="27"/>
      <c r="CG68" s="19"/>
      <c r="CH68" s="1"/>
      <c r="CI68" s="78"/>
      <c r="CJ68" s="31"/>
      <c r="CK68" s="27"/>
      <c r="CL68" s="19"/>
      <c r="CM68" s="1"/>
      <c r="CN68" s="78"/>
      <c r="CO68" s="31"/>
      <c r="CP68" s="27"/>
      <c r="CQ68" s="19"/>
      <c r="CR68" s="1"/>
      <c r="CS68" s="78"/>
      <c r="CT68" s="31"/>
      <c r="CU68" s="27"/>
      <c r="CV68" s="19"/>
    </row>
    <row r="69" spans="1:100" outlineLevel="1" x14ac:dyDescent="0.2">
      <c r="A69" s="34">
        <v>44562</v>
      </c>
      <c r="B69" s="75">
        <f>IF(B$3&gt;$A69+30,0,IF(B$4&lt;$A69,0,IF(AND(B$3&gt;=$A69,B$3&lt;$A70),B$9*(32-DAY(B$3)),IF(AND(B$4&gt;=$A69,B$4&lt;$A70),B$9*DAY(B$4),IF(AND(B$3&lt;$A69,B$4&gt;$A70),B$9*31,"X")))))*B$21/100</f>
        <v>0</v>
      </c>
      <c r="C69" s="64">
        <f>IF(B69=0,0,C65)</f>
        <v>0</v>
      </c>
      <c r="D69" s="27">
        <f t="shared" ref="D69:D80" si="158">B69-C69</f>
        <v>0</v>
      </c>
      <c r="E69" s="19"/>
      <c r="F69" s="34">
        <v>44562</v>
      </c>
      <c r="G69" s="75">
        <f>IF(G$3&gt;$A69+30,0,IF(G$4&lt;$A69,0,IF(AND(G$3&gt;=$A69,G$3&lt;$A70),G$9*(32-DAY(G$3)),IF(AND(G$4&gt;=$A69,G$4&lt;$A70),G$9*DAY(G$4),IF(AND(G$3&lt;$A69,G$4&gt;$A70),G$9*31,"X")))))*G$21/100</f>
        <v>0</v>
      </c>
      <c r="H69" s="64">
        <f>IF(G69=0,0,H65)</f>
        <v>0</v>
      </c>
      <c r="I69" s="27">
        <f t="shared" ref="I69:I80" si="159">G69-H69</f>
        <v>0</v>
      </c>
      <c r="J69" s="19"/>
      <c r="K69" s="34">
        <v>44562</v>
      </c>
      <c r="L69" s="75">
        <f>IF(L$3&gt;$A69+30,0,IF(L$4&lt;$A69,0,IF(AND(L$3&gt;=$A69,L$3&lt;$A70),L$9*(32-DAY(L$3)),IF(AND(L$4&gt;=$A69,L$4&lt;$A70),L$9*DAY(L$4),IF(AND(L$3&lt;$A69,L$4&gt;$A70),L$9*31,"X")))))*L$21/100</f>
        <v>0</v>
      </c>
      <c r="M69" s="64">
        <f>IF(L69=0,0,M65)</f>
        <v>0</v>
      </c>
      <c r="N69" s="27">
        <f t="shared" ref="N69:N80" si="160">L69-M69</f>
        <v>0</v>
      </c>
      <c r="O69" s="19"/>
      <c r="P69" s="34">
        <v>44562</v>
      </c>
      <c r="Q69" s="75">
        <f>IF(Q$3&gt;$A69+30,0,IF(Q$4&lt;$A69,0,IF(AND(Q$3&gt;=$A69,Q$3&lt;$A70),Q$9*(32-DAY(Q$3)),IF(AND(Q$4&gt;=$A69,Q$4&lt;$A70),Q$9*DAY(Q$4),IF(AND(Q$3&lt;$A69,Q$4&gt;$A70),Q$9*31,"X")))))*Q$21/100</f>
        <v>0</v>
      </c>
      <c r="R69" s="64">
        <f>IF(Q69=0,0,R65)</f>
        <v>0</v>
      </c>
      <c r="S69" s="27">
        <f t="shared" ref="S69:S80" si="161">Q69-R69</f>
        <v>0</v>
      </c>
      <c r="T69" s="19"/>
      <c r="U69" s="34">
        <v>44562</v>
      </c>
      <c r="V69" s="75">
        <f>IF(V$3&gt;$A69+30,0,IF(V$4&lt;$A69,0,IF(AND(V$3&gt;=$A69,V$3&lt;$A70),V$9*(32-DAY(V$3)),IF(AND(V$4&gt;=$A69,V$4&lt;$A70),V$9*DAY(V$4),IF(AND(V$3&lt;$A69,V$4&gt;$A70),V$9*31,"X")))))*V$21/100</f>
        <v>0</v>
      </c>
      <c r="W69" s="64">
        <f>IF(V69=0,0,W65)</f>
        <v>0</v>
      </c>
      <c r="X69" s="27">
        <f t="shared" ref="X69:X80" si="162">V69-W69</f>
        <v>0</v>
      </c>
      <c r="Y69" s="19"/>
      <c r="Z69" s="34">
        <v>44562</v>
      </c>
      <c r="AA69" s="75">
        <f>IF(AA$3&gt;$A69+30,0,IF(AA$4&lt;$A69,0,IF(AND(AA$3&gt;=$A69,AA$3&lt;$A70),AA$9*(32-DAY(AA$3)),IF(AND(AA$4&gt;=$A69,AA$4&lt;$A70),AA$9*DAY(AA$4),IF(AND(AA$3&lt;$A69,AA$4&gt;$A70),AA$9*31,"X")))))*AA$21/100</f>
        <v>0</v>
      </c>
      <c r="AB69" s="64">
        <f>IF(AA69=0,0,AB65)</f>
        <v>0</v>
      </c>
      <c r="AC69" s="27">
        <f t="shared" ref="AC69:AC80" si="163">AA69-AB69</f>
        <v>0</v>
      </c>
      <c r="AD69" s="19"/>
      <c r="AE69" s="34">
        <v>44562</v>
      </c>
      <c r="AF69" s="75">
        <f>IF(AF$3&gt;$A69+30,0,IF(AF$4&lt;$A69,0,IF(AND(AF$3&gt;=$A69,AF$3&lt;$A70),AF$9*(32-DAY(AF$3)),IF(AND(AF$4&gt;=$A69,AF$4&lt;$A70),AF$9*DAY(AF$4),IF(AND(AF$3&lt;$A69,AF$4&gt;$A70),AF$9*31,"X")))))*AF$21/100</f>
        <v>0</v>
      </c>
      <c r="AG69" s="64">
        <f>IF(AF69=0,0,AG65)</f>
        <v>0</v>
      </c>
      <c r="AH69" s="27">
        <f t="shared" ref="AH69:AH80" si="164">AF69-AG69</f>
        <v>0</v>
      </c>
      <c r="AI69" s="19"/>
      <c r="AJ69" s="34">
        <v>44562</v>
      </c>
      <c r="AK69" s="75">
        <f>IF(AK$3&gt;$A69+30,0,IF(AK$4&lt;$A69,0,IF(AND(AK$3&gt;=$A69,AK$3&lt;$A70),AK$9*(32-DAY(AK$3)),IF(AND(AK$4&gt;=$A69,AK$4&lt;$A70),AK$9*DAY(AK$4),IF(AND(AK$3&lt;$A69,AK$4&gt;$A70),AK$9*31,"X")))))*AK$21/100</f>
        <v>0</v>
      </c>
      <c r="AL69" s="64">
        <f>IF(AK69=0,0,AL65)</f>
        <v>0</v>
      </c>
      <c r="AM69" s="27">
        <f t="shared" ref="AM69:AM80" si="165">AK69-AL69</f>
        <v>0</v>
      </c>
      <c r="AN69" s="19"/>
      <c r="AO69" s="34">
        <v>44562</v>
      </c>
      <c r="AP69" s="75">
        <f>IF(AP$3&gt;$A69+30,0,IF(AP$4&lt;$A69,0,IF(AND(AP$3&gt;=$A69,AP$3&lt;$A70),AP$9*(32-DAY(AP$3)),IF(AND(AP$4&gt;=$A69,AP$4&lt;$A70),AP$9*DAY(AP$4),IF(AND(AP$3&lt;$A69,AP$4&gt;$A70),AP$9*31,"X")))))*AP$21/100</f>
        <v>0</v>
      </c>
      <c r="AQ69" s="64">
        <f>IF(AP69=0,0,AQ65)</f>
        <v>0</v>
      </c>
      <c r="AR69" s="27">
        <f t="shared" ref="AR69:AR80" si="166">AP69-AQ69</f>
        <v>0</v>
      </c>
      <c r="AS69" s="19"/>
      <c r="AT69" s="34">
        <v>44562</v>
      </c>
      <c r="AU69" s="75">
        <f>IF(AU$3&gt;$A69+30,0,IF(AU$4&lt;$A69,0,IF(AND(AU$3&gt;=$A69,AU$3&lt;$A70),AU$9*(32-DAY(AU$3)),IF(AND(AU$4&gt;=$A69,AU$4&lt;$A70),AU$9*DAY(AU$4),IF(AND(AU$3&lt;$A69,AU$4&gt;$A70),AU$9*31,"X")))))*AU$21/100</f>
        <v>0</v>
      </c>
      <c r="AV69" s="64">
        <f>IF(AU69=0,0,AV65)</f>
        <v>0</v>
      </c>
      <c r="AW69" s="27">
        <f t="shared" ref="AW69:AW80" si="167">AU69-AV69</f>
        <v>0</v>
      </c>
      <c r="AX69" s="19"/>
      <c r="AY69" s="34">
        <v>44562</v>
      </c>
      <c r="AZ69" s="75">
        <f>IF(AZ$3&gt;$A69+30,0,IF(AZ$4&lt;$A69,0,IF(AND(AZ$3&gt;=$A69,AZ$3&lt;$A70),AZ$9*(32-DAY(AZ$3)),IF(AND(AZ$4&gt;=$A69,AZ$4&lt;$A70),AZ$9*DAY(AZ$4),IF(AND(AZ$3&lt;$A69,AZ$4&gt;$A70),AZ$9*31,"X")))))*AZ$21/100</f>
        <v>0</v>
      </c>
      <c r="BA69" s="64">
        <f>IF(AZ69=0,0,BA65)</f>
        <v>0</v>
      </c>
      <c r="BB69" s="27">
        <f t="shared" ref="BB69:BB80" si="168">AZ69-BA69</f>
        <v>0</v>
      </c>
      <c r="BC69" s="19"/>
      <c r="BD69" s="34">
        <v>44562</v>
      </c>
      <c r="BE69" s="75">
        <f>IF(BE$3&gt;$A69+30,0,IF(BE$4&lt;$A69,0,IF(AND(BE$3&gt;=$A69,BE$3&lt;$A70),BE$9*(32-DAY(BE$3)),IF(AND(BE$4&gt;=$A69,BE$4&lt;$A70),BE$9*DAY(BE$4),IF(AND(BE$3&lt;$A69,BE$4&gt;$A70),BE$9*31,"X")))))*BE$21/100</f>
        <v>0</v>
      </c>
      <c r="BF69" s="64">
        <f>IF(BE69=0,0,BF65)</f>
        <v>0</v>
      </c>
      <c r="BG69" s="27">
        <f t="shared" ref="BG69:BG80" si="169">BE69-BF69</f>
        <v>0</v>
      </c>
      <c r="BH69" s="19"/>
      <c r="BI69" s="34">
        <v>44562</v>
      </c>
      <c r="BJ69" s="75">
        <f>IF(BJ$3&gt;$A69+30,0,IF(BJ$4&lt;$A69,0,IF(AND(BJ$3&gt;=$A69,BJ$3&lt;$A70),BJ$9*(32-DAY(BJ$3)),IF(AND(BJ$4&gt;=$A69,BJ$4&lt;$A70),BJ$9*DAY(BJ$4),IF(AND(BJ$3&lt;$A69,BJ$4&gt;$A70),BJ$9*31,"X")))))*BJ$21/100</f>
        <v>0</v>
      </c>
      <c r="BK69" s="64">
        <f>IF(BJ69=0,0,BK65)</f>
        <v>0</v>
      </c>
      <c r="BL69" s="27">
        <f t="shared" ref="BL69:BL80" si="170">BJ69-BK69</f>
        <v>0</v>
      </c>
      <c r="BM69" s="19"/>
      <c r="BN69" s="34">
        <v>44562</v>
      </c>
      <c r="BO69" s="75">
        <f>IF(BO$3&gt;$A69+30,0,IF(BO$4&lt;$A69,0,IF(AND(BO$3&gt;=$A69,BO$3&lt;$A70),BO$9*(32-DAY(BO$3)),IF(AND(BO$4&gt;=$A69,BO$4&lt;$A70),BO$9*DAY(BO$4),IF(AND(BO$3&lt;$A69,BO$4&gt;$A70),BO$9*31,"X")))))*BO$21/100</f>
        <v>0</v>
      </c>
      <c r="BP69" s="64">
        <f>IF(BO69=0,0,BP65)</f>
        <v>0</v>
      </c>
      <c r="BQ69" s="27">
        <f t="shared" ref="BQ69:BQ80" si="171">BO69-BP69</f>
        <v>0</v>
      </c>
      <c r="BR69" s="19"/>
      <c r="BS69" s="34">
        <v>44562</v>
      </c>
      <c r="BT69" s="75">
        <f>IF(BT$3&gt;$A69+30,0,IF(BT$4&lt;$A69,0,IF(AND(BT$3&gt;=$A69,BT$3&lt;$A70),BT$9*(32-DAY(BT$3)),IF(AND(BT$4&gt;=$A69,BT$4&lt;$A70),BT$9*DAY(BT$4),IF(AND(BT$3&lt;$A69,BT$4&gt;$A70),BT$9*31,"X")))))*BT$21/100</f>
        <v>0</v>
      </c>
      <c r="BU69" s="64">
        <f>IF(BT69=0,0,BU65)</f>
        <v>0</v>
      </c>
      <c r="BV69" s="27">
        <f t="shared" ref="BV69:BV80" si="172">BT69-BU69</f>
        <v>0</v>
      </c>
      <c r="BW69" s="19"/>
      <c r="BX69" s="34">
        <v>44562</v>
      </c>
      <c r="BY69" s="75">
        <f>IF(BY$3&gt;$A69+30,0,IF(BY$4&lt;$A69,0,IF(AND(BY$3&gt;=$A69,BY$3&lt;$A70),BY$9*(32-DAY(BY$3)),IF(AND(BY$4&gt;=$A69,BY$4&lt;$A70),BY$9*DAY(BY$4),IF(AND(BY$3&lt;$A69,BY$4&gt;$A70),BY$9*31,"X")))))*BY$21/100</f>
        <v>0</v>
      </c>
      <c r="BZ69" s="64">
        <f>IF(BY69=0,0,BZ65)</f>
        <v>0</v>
      </c>
      <c r="CA69" s="27">
        <f t="shared" ref="CA69:CA80" si="173">BY69-BZ69</f>
        <v>0</v>
      </c>
      <c r="CB69" s="19"/>
      <c r="CC69" s="34">
        <v>44562</v>
      </c>
      <c r="CD69" s="75">
        <f>IF(CD$3&gt;$A69+30,0,IF(CD$4&lt;$A69,0,IF(AND(CD$3&gt;=$A69,CD$3&lt;$A70),CD$9*(32-DAY(CD$3)),IF(AND(CD$4&gt;=$A69,CD$4&lt;$A70),CD$9*DAY(CD$4),IF(AND(CD$3&lt;$A69,CD$4&gt;$A70),CD$9*31,"X")))))*CD$21/100</f>
        <v>0</v>
      </c>
      <c r="CE69" s="64">
        <f>IF(CD69=0,0,CE65)</f>
        <v>0</v>
      </c>
      <c r="CF69" s="27">
        <f t="shared" ref="CF69:CF80" si="174">CD69-CE69</f>
        <v>0</v>
      </c>
      <c r="CG69" s="19"/>
      <c r="CH69" s="34">
        <v>44562</v>
      </c>
      <c r="CI69" s="75">
        <f>IF(CI$3&gt;$A69+30,0,IF(CI$4&lt;$A69,0,IF(AND(CI$3&gt;=$A69,CI$3&lt;$A70),CI$9*(32-DAY(CI$3)),IF(AND(CI$4&gt;=$A69,CI$4&lt;$A70),CI$9*DAY(CI$4),IF(AND(CI$3&lt;$A69,CI$4&gt;$A70),CI$9*31,"X")))))*CI$21/100</f>
        <v>0</v>
      </c>
      <c r="CJ69" s="64">
        <f>IF(CI69=0,0,CJ65)</f>
        <v>0</v>
      </c>
      <c r="CK69" s="27">
        <f t="shared" ref="CK69:CK80" si="175">CI69-CJ69</f>
        <v>0</v>
      </c>
      <c r="CL69" s="19"/>
      <c r="CM69" s="34">
        <v>44562</v>
      </c>
      <c r="CN69" s="75">
        <f>IF(CN$3&gt;$A69+30,0,IF(CN$4&lt;$A69,0,IF(AND(CN$3&gt;=$A69,CN$3&lt;$A70),CN$9*(32-DAY(CN$3)),IF(AND(CN$4&gt;=$A69,CN$4&lt;$A70),CN$9*DAY(CN$4),IF(AND(CN$3&lt;$A69,CN$4&gt;$A70),CN$9*31,"X")))))*CN$21/100</f>
        <v>0</v>
      </c>
      <c r="CO69" s="64">
        <f>IF(CN69=0,0,CO65)</f>
        <v>0</v>
      </c>
      <c r="CP69" s="27">
        <f t="shared" ref="CP69:CP80" si="176">CN69-CO69</f>
        <v>0</v>
      </c>
      <c r="CQ69" s="19"/>
      <c r="CR69" s="34">
        <v>44562</v>
      </c>
      <c r="CS69" s="75">
        <f>IF(CS$3&gt;$A69+30,0,IF(CS$4&lt;$A69,0,IF(AND(CS$3&gt;=$A69,CS$3&lt;$A70),CS$9*(32-DAY(CS$3)),IF(AND(CS$4&gt;=$A69,CS$4&lt;$A70),CS$9*DAY(CS$4),IF(AND(CS$3&lt;$A69,CS$4&gt;$A70),CS$9*31,"X")))))*CS$21/100</f>
        <v>0</v>
      </c>
      <c r="CT69" s="64">
        <f>IF(CS69=0,0,CT65)</f>
        <v>0</v>
      </c>
      <c r="CU69" s="27">
        <f t="shared" ref="CU69:CU80" si="177">CS69-CT69</f>
        <v>0</v>
      </c>
      <c r="CV69" s="19"/>
    </row>
    <row r="70" spans="1:100" outlineLevel="1" x14ac:dyDescent="0.2">
      <c r="A70" s="34">
        <v>44593</v>
      </c>
      <c r="B70" s="75">
        <f>IF(B$3&gt;$A70+27,0,IF(B$4&lt;$A70,0,IF(AND(B$3&gt;=$A70,B$3&lt;$A71),B$9*(29-DAY(B$3)),IF(AND(B$4&gt;=$A70,B$4&lt;$A71),B$9*DAY(B$4),IF(AND(B$3&lt;$A70,B$4&gt;$A71),B$9*28,"X")))))*B$21/100</f>
        <v>0</v>
      </c>
      <c r="C70" s="64">
        <f t="shared" ref="C70:C80" si="178">IF(B70= 0,0,C69)</f>
        <v>0</v>
      </c>
      <c r="D70" s="27">
        <f t="shared" si="158"/>
        <v>0</v>
      </c>
      <c r="E70" s="19"/>
      <c r="F70" s="34">
        <v>44593</v>
      </c>
      <c r="G70" s="75">
        <f>IF(G$3&gt;$A70+27,0,IF(G$4&lt;$A70,0,IF(AND(G$3&gt;=$A70,G$3&lt;$A71),G$9*(29-DAY(G$3)),IF(AND(G$4&gt;=$A70,G$4&lt;$A71),G$9*DAY(G$4),IF(AND(G$3&lt;$A70,G$4&gt;$A71),G$9*28,"X")))))*G$21/100</f>
        <v>0</v>
      </c>
      <c r="H70" s="64">
        <f t="shared" ref="H70:H80" si="179">IF(G70= 0,0,H69)</f>
        <v>0</v>
      </c>
      <c r="I70" s="27">
        <f t="shared" si="159"/>
        <v>0</v>
      </c>
      <c r="J70" s="19"/>
      <c r="K70" s="34">
        <v>44593</v>
      </c>
      <c r="L70" s="75">
        <f>IF(L$3&gt;$A70+27,0,IF(L$4&lt;$A70,0,IF(AND(L$3&gt;=$A70,L$3&lt;$A71),L$9*(29-DAY(L$3)),IF(AND(L$4&gt;=$A70,L$4&lt;$A71),L$9*DAY(L$4),IF(AND(L$3&lt;$A70,L$4&gt;$A71),L$9*28,"X")))))*L$21/100</f>
        <v>0</v>
      </c>
      <c r="M70" s="64">
        <f t="shared" ref="M70:M80" si="180">IF(L70= 0,0,M69)</f>
        <v>0</v>
      </c>
      <c r="N70" s="27">
        <f t="shared" si="160"/>
        <v>0</v>
      </c>
      <c r="O70" s="19"/>
      <c r="P70" s="34">
        <v>44593</v>
      </c>
      <c r="Q70" s="75">
        <f>IF(Q$3&gt;$A70+27,0,IF(Q$4&lt;$A70,0,IF(AND(Q$3&gt;=$A70,Q$3&lt;$A71),Q$9*(29-DAY(Q$3)),IF(AND(Q$4&gt;=$A70,Q$4&lt;$A71),Q$9*DAY(Q$4),IF(AND(Q$3&lt;$A70,Q$4&gt;$A71),Q$9*28,"X")))))*Q$21/100</f>
        <v>0</v>
      </c>
      <c r="R70" s="64">
        <f t="shared" ref="R70:R80" si="181">IF(Q70= 0,0,R69)</f>
        <v>0</v>
      </c>
      <c r="S70" s="27">
        <f t="shared" si="161"/>
        <v>0</v>
      </c>
      <c r="T70" s="19"/>
      <c r="U70" s="34">
        <v>44593</v>
      </c>
      <c r="V70" s="75">
        <f>IF(V$3&gt;$A70+27,0,IF(V$4&lt;$A70,0,IF(AND(V$3&gt;=$A70,V$3&lt;$A71),V$9*(29-DAY(V$3)),IF(AND(V$4&gt;=$A70,V$4&lt;$A71),V$9*DAY(V$4),IF(AND(V$3&lt;$A70,V$4&gt;$A71),V$9*28,"X")))))*V$21/100</f>
        <v>0</v>
      </c>
      <c r="W70" s="64">
        <f t="shared" ref="W70:W80" si="182">IF(V70= 0,0,W69)</f>
        <v>0</v>
      </c>
      <c r="X70" s="27">
        <f t="shared" si="162"/>
        <v>0</v>
      </c>
      <c r="Y70" s="19"/>
      <c r="Z70" s="34">
        <v>44593</v>
      </c>
      <c r="AA70" s="75">
        <f>IF(AA$3&gt;$A70+27,0,IF(AA$4&lt;$A70,0,IF(AND(AA$3&gt;=$A70,AA$3&lt;$A71),AA$9*(29-DAY(AA$3)),IF(AND(AA$4&gt;=$A70,AA$4&lt;$A71),AA$9*DAY(AA$4),IF(AND(AA$3&lt;$A70,AA$4&gt;$A71),AA$9*28,"X")))))*AA$21/100</f>
        <v>0</v>
      </c>
      <c r="AB70" s="64">
        <f t="shared" ref="AB70:AB80" si="183">IF(AA70= 0,0,AB69)</f>
        <v>0</v>
      </c>
      <c r="AC70" s="27">
        <f t="shared" si="163"/>
        <v>0</v>
      </c>
      <c r="AD70" s="19"/>
      <c r="AE70" s="34">
        <v>44593</v>
      </c>
      <c r="AF70" s="75">
        <f>IF(AF$3&gt;$A70+27,0,IF(AF$4&lt;$A70,0,IF(AND(AF$3&gt;=$A70,AF$3&lt;$A71),AF$9*(29-DAY(AF$3)),IF(AND(AF$4&gt;=$A70,AF$4&lt;$A71),AF$9*DAY(AF$4),IF(AND(AF$3&lt;$A70,AF$4&gt;$A71),AF$9*28,"X")))))*AF$21/100</f>
        <v>0</v>
      </c>
      <c r="AG70" s="64">
        <f t="shared" ref="AG70:AG80" si="184">IF(AF70= 0,0,AG69)</f>
        <v>0</v>
      </c>
      <c r="AH70" s="27">
        <f t="shared" si="164"/>
        <v>0</v>
      </c>
      <c r="AI70" s="19"/>
      <c r="AJ70" s="34">
        <v>44593</v>
      </c>
      <c r="AK70" s="75">
        <f>IF(AK$3&gt;$A70+27,0,IF(AK$4&lt;$A70,0,IF(AND(AK$3&gt;=$A70,AK$3&lt;$A71),AK$9*(29-DAY(AK$3)),IF(AND(AK$4&gt;=$A70,AK$4&lt;$A71),AK$9*DAY(AK$4),IF(AND(AK$3&lt;$A70,AK$4&gt;$A71),AK$9*28,"X")))))*AK$21/100</f>
        <v>0</v>
      </c>
      <c r="AL70" s="64">
        <f t="shared" ref="AL70:AL80" si="185">IF(AK70= 0,0,AL69)</f>
        <v>0</v>
      </c>
      <c r="AM70" s="27">
        <f t="shared" si="165"/>
        <v>0</v>
      </c>
      <c r="AN70" s="19"/>
      <c r="AO70" s="34">
        <v>44593</v>
      </c>
      <c r="AP70" s="75">
        <f>IF(AP$3&gt;$A70+27,0,IF(AP$4&lt;$A70,0,IF(AND(AP$3&gt;=$A70,AP$3&lt;$A71),AP$9*(29-DAY(AP$3)),IF(AND(AP$4&gt;=$A70,AP$4&lt;$A71),AP$9*DAY(AP$4),IF(AND(AP$3&lt;$A70,AP$4&gt;$A71),AP$9*28,"X")))))*AP$21/100</f>
        <v>0</v>
      </c>
      <c r="AQ70" s="64">
        <f t="shared" ref="AQ70:AQ80" si="186">IF(AP70= 0,0,AQ69)</f>
        <v>0</v>
      </c>
      <c r="AR70" s="27">
        <f t="shared" si="166"/>
        <v>0</v>
      </c>
      <c r="AS70" s="19"/>
      <c r="AT70" s="34">
        <v>44593</v>
      </c>
      <c r="AU70" s="75">
        <f>IF(AU$3&gt;$A70+27,0,IF(AU$4&lt;$A70,0,IF(AND(AU$3&gt;=$A70,AU$3&lt;$A71),AU$9*(29-DAY(AU$3)),IF(AND(AU$4&gt;=$A70,AU$4&lt;$A71),AU$9*DAY(AU$4),IF(AND(AU$3&lt;$A70,AU$4&gt;$A71),AU$9*28,"X")))))*AU$21/100</f>
        <v>0</v>
      </c>
      <c r="AV70" s="64">
        <f t="shared" ref="AV70:AV80" si="187">IF(AU70= 0,0,AV69)</f>
        <v>0</v>
      </c>
      <c r="AW70" s="27">
        <f t="shared" si="167"/>
        <v>0</v>
      </c>
      <c r="AX70" s="19"/>
      <c r="AY70" s="34">
        <v>44593</v>
      </c>
      <c r="AZ70" s="75">
        <f>IF(AZ$3&gt;$A70+27,0,IF(AZ$4&lt;$A70,0,IF(AND(AZ$3&gt;=$A70,AZ$3&lt;$A71),AZ$9*(29-DAY(AZ$3)),IF(AND(AZ$4&gt;=$A70,AZ$4&lt;$A71),AZ$9*DAY(AZ$4),IF(AND(AZ$3&lt;$A70,AZ$4&gt;$A71),AZ$9*28,"X")))))*AZ$21/100</f>
        <v>0</v>
      </c>
      <c r="BA70" s="64">
        <f t="shared" ref="BA70:BA80" si="188">IF(AZ70= 0,0,BA69)</f>
        <v>0</v>
      </c>
      <c r="BB70" s="27">
        <f t="shared" si="168"/>
        <v>0</v>
      </c>
      <c r="BC70" s="19"/>
      <c r="BD70" s="34">
        <v>44593</v>
      </c>
      <c r="BE70" s="75">
        <f>IF(BE$3&gt;$A70+27,0,IF(BE$4&lt;$A70,0,IF(AND(BE$3&gt;=$A70,BE$3&lt;$A71),BE$9*(29-DAY(BE$3)),IF(AND(BE$4&gt;=$A70,BE$4&lt;$A71),BE$9*DAY(BE$4),IF(AND(BE$3&lt;$A70,BE$4&gt;$A71),BE$9*28,"X")))))*BE$21/100</f>
        <v>0</v>
      </c>
      <c r="BF70" s="64">
        <f t="shared" ref="BF70:BF80" si="189">IF(BE70= 0,0,BF69)</f>
        <v>0</v>
      </c>
      <c r="BG70" s="27">
        <f t="shared" si="169"/>
        <v>0</v>
      </c>
      <c r="BH70" s="19"/>
      <c r="BI70" s="34">
        <v>44593</v>
      </c>
      <c r="BJ70" s="75">
        <f>IF(BJ$3&gt;$A70+27,0,IF(BJ$4&lt;$A70,0,IF(AND(BJ$3&gt;=$A70,BJ$3&lt;$A71),BJ$9*(29-DAY(BJ$3)),IF(AND(BJ$4&gt;=$A70,BJ$4&lt;$A71),BJ$9*DAY(BJ$4),IF(AND(BJ$3&lt;$A70,BJ$4&gt;$A71),BJ$9*28,"X")))))*BJ$21/100</f>
        <v>0</v>
      </c>
      <c r="BK70" s="64">
        <f t="shared" ref="BK70:BK80" si="190">IF(BJ70= 0,0,BK69)</f>
        <v>0</v>
      </c>
      <c r="BL70" s="27">
        <f t="shared" si="170"/>
        <v>0</v>
      </c>
      <c r="BM70" s="19"/>
      <c r="BN70" s="34">
        <v>44593</v>
      </c>
      <c r="BO70" s="75">
        <f>IF(BO$3&gt;$A70+27,0,IF(BO$4&lt;$A70,0,IF(AND(BO$3&gt;=$A70,BO$3&lt;$A71),BO$9*(29-DAY(BO$3)),IF(AND(BO$4&gt;=$A70,BO$4&lt;$A71),BO$9*DAY(BO$4),IF(AND(BO$3&lt;$A70,BO$4&gt;$A71),BO$9*28,"X")))))*BO$21/100</f>
        <v>0</v>
      </c>
      <c r="BP70" s="64">
        <f t="shared" ref="BP70:BP80" si="191">IF(BO70= 0,0,BP69)</f>
        <v>0</v>
      </c>
      <c r="BQ70" s="27">
        <f t="shared" si="171"/>
        <v>0</v>
      </c>
      <c r="BR70" s="19"/>
      <c r="BS70" s="34">
        <v>44593</v>
      </c>
      <c r="BT70" s="75">
        <f>IF(BT$3&gt;$A70+27,0,IF(BT$4&lt;$A70,0,IF(AND(BT$3&gt;=$A70,BT$3&lt;$A71),BT$9*(29-DAY(BT$3)),IF(AND(BT$4&gt;=$A70,BT$4&lt;$A71),BT$9*DAY(BT$4),IF(AND(BT$3&lt;$A70,BT$4&gt;$A71),BT$9*28,"X")))))*BT$21/100</f>
        <v>0</v>
      </c>
      <c r="BU70" s="64">
        <f t="shared" ref="BU70:BU80" si="192">IF(BT70= 0,0,BU69)</f>
        <v>0</v>
      </c>
      <c r="BV70" s="27">
        <f t="shared" si="172"/>
        <v>0</v>
      </c>
      <c r="BW70" s="19"/>
      <c r="BX70" s="34">
        <v>44593</v>
      </c>
      <c r="BY70" s="75">
        <f>IF(BY$3&gt;$A70+27,0,IF(BY$4&lt;$A70,0,IF(AND(BY$3&gt;=$A70,BY$3&lt;$A71),BY$9*(29-DAY(BY$3)),IF(AND(BY$4&gt;=$A70,BY$4&lt;$A71),BY$9*DAY(BY$4),IF(AND(BY$3&lt;$A70,BY$4&gt;$A71),BY$9*28,"X")))))*BY$21/100</f>
        <v>0</v>
      </c>
      <c r="BZ70" s="64">
        <f t="shared" ref="BZ70:BZ80" si="193">IF(BY70= 0,0,BZ69)</f>
        <v>0</v>
      </c>
      <c r="CA70" s="27">
        <f t="shared" si="173"/>
        <v>0</v>
      </c>
      <c r="CB70" s="19"/>
      <c r="CC70" s="34">
        <v>44593</v>
      </c>
      <c r="CD70" s="75">
        <f>IF(CD$3&gt;$A70+27,0,IF(CD$4&lt;$A70,0,IF(AND(CD$3&gt;=$A70,CD$3&lt;$A71),CD$9*(29-DAY(CD$3)),IF(AND(CD$4&gt;=$A70,CD$4&lt;$A71),CD$9*DAY(CD$4),IF(AND(CD$3&lt;$A70,CD$4&gt;$A71),CD$9*28,"X")))))*CD$21/100</f>
        <v>0</v>
      </c>
      <c r="CE70" s="64">
        <f t="shared" ref="CE70:CE80" si="194">IF(CD70= 0,0,CE69)</f>
        <v>0</v>
      </c>
      <c r="CF70" s="27">
        <f t="shared" si="174"/>
        <v>0</v>
      </c>
      <c r="CG70" s="19"/>
      <c r="CH70" s="34">
        <v>44593</v>
      </c>
      <c r="CI70" s="75">
        <f>IF(CI$3&gt;$A70+27,0,IF(CI$4&lt;$A70,0,IF(AND(CI$3&gt;=$A70,CI$3&lt;$A71),CI$9*(29-DAY(CI$3)),IF(AND(CI$4&gt;=$A70,CI$4&lt;$A71),CI$9*DAY(CI$4),IF(AND(CI$3&lt;$A70,CI$4&gt;$A71),CI$9*28,"X")))))*CI$21/100</f>
        <v>0</v>
      </c>
      <c r="CJ70" s="64">
        <f t="shared" ref="CJ70:CJ80" si="195">IF(CI70= 0,0,CJ69)</f>
        <v>0</v>
      </c>
      <c r="CK70" s="27">
        <f t="shared" si="175"/>
        <v>0</v>
      </c>
      <c r="CL70" s="19"/>
      <c r="CM70" s="34">
        <v>44593</v>
      </c>
      <c r="CN70" s="75">
        <f>IF(CN$3&gt;$A70+27,0,IF(CN$4&lt;$A70,0,IF(AND(CN$3&gt;=$A70,CN$3&lt;$A71),CN$9*(29-DAY(CN$3)),IF(AND(CN$4&gt;=$A70,CN$4&lt;$A71),CN$9*DAY(CN$4),IF(AND(CN$3&lt;$A70,CN$4&gt;$A71),CN$9*28,"X")))))*CN$21/100</f>
        <v>0</v>
      </c>
      <c r="CO70" s="64">
        <f t="shared" ref="CO70:CO80" si="196">IF(CN70= 0,0,CO69)</f>
        <v>0</v>
      </c>
      <c r="CP70" s="27">
        <f t="shared" si="176"/>
        <v>0</v>
      </c>
      <c r="CQ70" s="19"/>
      <c r="CR70" s="34">
        <v>44593</v>
      </c>
      <c r="CS70" s="75">
        <f>IF(CS$3&gt;$A70+27,0,IF(CS$4&lt;$A70,0,IF(AND(CS$3&gt;=$A70,CS$3&lt;$A71),CS$9*(29-DAY(CS$3)),IF(AND(CS$4&gt;=$A70,CS$4&lt;$A71),CS$9*DAY(CS$4),IF(AND(CS$3&lt;$A70,CS$4&gt;$A71),CS$9*28,"X")))))*CS$21/100</f>
        <v>0</v>
      </c>
      <c r="CT70" s="64">
        <f t="shared" ref="CT70:CT80" si="197">IF(CS70= 0,0,CT69)</f>
        <v>0</v>
      </c>
      <c r="CU70" s="27">
        <f t="shared" si="177"/>
        <v>0</v>
      </c>
      <c r="CV70" s="19"/>
    </row>
    <row r="71" spans="1:100" outlineLevel="1" x14ac:dyDescent="0.2">
      <c r="A71" s="34">
        <v>44621</v>
      </c>
      <c r="B71" s="75">
        <f>IF(B$3&gt;$A71+30,0,IF(B$4&lt;$A71,0,IF(AND(B$3&gt;=$A71,B$3&lt;$A72),B$9*(32-DAY(B$3)),IF(AND(B$4&gt;=$A71,B$4&lt;$A72),B$9*DAY(B$4),IF(AND(B$3&lt;$A71,B$4&gt;$A72),B$9*31,"X")))))*B$21/100</f>
        <v>0</v>
      </c>
      <c r="C71" s="64">
        <f t="shared" si="178"/>
        <v>0</v>
      </c>
      <c r="D71" s="27">
        <f t="shared" si="158"/>
        <v>0</v>
      </c>
      <c r="E71" s="19"/>
      <c r="F71" s="34">
        <v>44621</v>
      </c>
      <c r="G71" s="75">
        <f>IF(G$3&gt;$A71+30,0,IF(G$4&lt;$A71,0,IF(AND(G$3&gt;=$A71,G$3&lt;$A72),G$9*(32-DAY(G$3)),IF(AND(G$4&gt;=$A71,G$4&lt;$A72),G$9*DAY(G$4),IF(AND(G$3&lt;$A71,G$4&gt;$A72),G$9*31,"X")))))*G$21/100</f>
        <v>0</v>
      </c>
      <c r="H71" s="64">
        <f t="shared" si="179"/>
        <v>0</v>
      </c>
      <c r="I71" s="27">
        <f t="shared" si="159"/>
        <v>0</v>
      </c>
      <c r="J71" s="19"/>
      <c r="K71" s="34">
        <v>44621</v>
      </c>
      <c r="L71" s="75">
        <f>IF(L$3&gt;$A71+30,0,IF(L$4&lt;$A71,0,IF(AND(L$3&gt;=$A71,L$3&lt;$A72),L$9*(32-DAY(L$3)),IF(AND(L$4&gt;=$A71,L$4&lt;$A72),L$9*DAY(L$4),IF(AND(L$3&lt;$A71,L$4&gt;$A72),L$9*31,"X")))))*L$21/100</f>
        <v>0</v>
      </c>
      <c r="M71" s="64">
        <f t="shared" si="180"/>
        <v>0</v>
      </c>
      <c r="N71" s="27">
        <f t="shared" si="160"/>
        <v>0</v>
      </c>
      <c r="O71" s="19"/>
      <c r="P71" s="34">
        <v>44621</v>
      </c>
      <c r="Q71" s="75">
        <f>IF(Q$3&gt;$A71+30,0,IF(Q$4&lt;$A71,0,IF(AND(Q$3&gt;=$A71,Q$3&lt;$A72),Q$9*(32-DAY(Q$3)),IF(AND(Q$4&gt;=$A71,Q$4&lt;$A72),Q$9*DAY(Q$4),IF(AND(Q$3&lt;$A71,Q$4&gt;$A72),Q$9*31,"X")))))*Q$21/100</f>
        <v>0</v>
      </c>
      <c r="R71" s="64">
        <f t="shared" si="181"/>
        <v>0</v>
      </c>
      <c r="S71" s="27">
        <f t="shared" si="161"/>
        <v>0</v>
      </c>
      <c r="T71" s="19"/>
      <c r="U71" s="34">
        <v>44621</v>
      </c>
      <c r="V71" s="75">
        <f>IF(V$3&gt;$A71+30,0,IF(V$4&lt;$A71,0,IF(AND(V$3&gt;=$A71,V$3&lt;$A72),V$9*(32-DAY(V$3)),IF(AND(V$4&gt;=$A71,V$4&lt;$A72),V$9*DAY(V$4),IF(AND(V$3&lt;$A71,V$4&gt;$A72),V$9*31,"X")))))*V$21/100</f>
        <v>0</v>
      </c>
      <c r="W71" s="64">
        <f t="shared" si="182"/>
        <v>0</v>
      </c>
      <c r="X71" s="27">
        <f t="shared" si="162"/>
        <v>0</v>
      </c>
      <c r="Y71" s="19"/>
      <c r="Z71" s="34">
        <v>44621</v>
      </c>
      <c r="AA71" s="75">
        <f>IF(AA$3&gt;$A71+30,0,IF(AA$4&lt;$A71,0,IF(AND(AA$3&gt;=$A71,AA$3&lt;$A72),AA$9*(32-DAY(AA$3)),IF(AND(AA$4&gt;=$A71,AA$4&lt;$A72),AA$9*DAY(AA$4),IF(AND(AA$3&lt;$A71,AA$4&gt;$A72),AA$9*31,"X")))))*AA$21/100</f>
        <v>0</v>
      </c>
      <c r="AB71" s="64">
        <f t="shared" si="183"/>
        <v>0</v>
      </c>
      <c r="AC71" s="27">
        <f t="shared" si="163"/>
        <v>0</v>
      </c>
      <c r="AD71" s="19"/>
      <c r="AE71" s="34">
        <v>44621</v>
      </c>
      <c r="AF71" s="75">
        <f>IF(AF$3&gt;$A71+30,0,IF(AF$4&lt;$A71,0,IF(AND(AF$3&gt;=$A71,AF$3&lt;$A72),AF$9*(32-DAY(AF$3)),IF(AND(AF$4&gt;=$A71,AF$4&lt;$A72),AF$9*DAY(AF$4),IF(AND(AF$3&lt;$A71,AF$4&gt;$A72),AF$9*31,"X")))))*AF$21/100</f>
        <v>0</v>
      </c>
      <c r="AG71" s="64">
        <f t="shared" si="184"/>
        <v>0</v>
      </c>
      <c r="AH71" s="27">
        <f t="shared" si="164"/>
        <v>0</v>
      </c>
      <c r="AI71" s="19"/>
      <c r="AJ71" s="34">
        <v>44621</v>
      </c>
      <c r="AK71" s="75">
        <f>IF(AK$3&gt;$A71+30,0,IF(AK$4&lt;$A71,0,IF(AND(AK$3&gt;=$A71,AK$3&lt;$A72),AK$9*(32-DAY(AK$3)),IF(AND(AK$4&gt;=$A71,AK$4&lt;$A72),AK$9*DAY(AK$4),IF(AND(AK$3&lt;$A71,AK$4&gt;$A72),AK$9*31,"X")))))*AK$21/100</f>
        <v>0</v>
      </c>
      <c r="AL71" s="64">
        <f t="shared" si="185"/>
        <v>0</v>
      </c>
      <c r="AM71" s="27">
        <f t="shared" si="165"/>
        <v>0</v>
      </c>
      <c r="AN71" s="19"/>
      <c r="AO71" s="34">
        <v>44621</v>
      </c>
      <c r="AP71" s="75">
        <f>IF(AP$3&gt;$A71+30,0,IF(AP$4&lt;$A71,0,IF(AND(AP$3&gt;=$A71,AP$3&lt;$A72),AP$9*(32-DAY(AP$3)),IF(AND(AP$4&gt;=$A71,AP$4&lt;$A72),AP$9*DAY(AP$4),IF(AND(AP$3&lt;$A71,AP$4&gt;$A72),AP$9*31,"X")))))*AP$21/100</f>
        <v>0</v>
      </c>
      <c r="AQ71" s="64">
        <f t="shared" si="186"/>
        <v>0</v>
      </c>
      <c r="AR71" s="27">
        <f t="shared" si="166"/>
        <v>0</v>
      </c>
      <c r="AS71" s="19"/>
      <c r="AT71" s="34">
        <v>44621</v>
      </c>
      <c r="AU71" s="75">
        <f>IF(AU$3&gt;$A71+30,0,IF(AU$4&lt;$A71,0,IF(AND(AU$3&gt;=$A71,AU$3&lt;$A72),AU$9*(32-DAY(AU$3)),IF(AND(AU$4&gt;=$A71,AU$4&lt;$A72),AU$9*DAY(AU$4),IF(AND(AU$3&lt;$A71,AU$4&gt;$A72),AU$9*31,"X")))))*AU$21/100</f>
        <v>0</v>
      </c>
      <c r="AV71" s="64">
        <f t="shared" si="187"/>
        <v>0</v>
      </c>
      <c r="AW71" s="27">
        <f t="shared" si="167"/>
        <v>0</v>
      </c>
      <c r="AX71" s="19"/>
      <c r="AY71" s="34">
        <v>44621</v>
      </c>
      <c r="AZ71" s="75">
        <f>IF(AZ$3&gt;$A71+30,0,IF(AZ$4&lt;$A71,0,IF(AND(AZ$3&gt;=$A71,AZ$3&lt;$A72),AZ$9*(32-DAY(AZ$3)),IF(AND(AZ$4&gt;=$A71,AZ$4&lt;$A72),AZ$9*DAY(AZ$4),IF(AND(AZ$3&lt;$A71,AZ$4&gt;$A72),AZ$9*31,"X")))))*AZ$21/100</f>
        <v>0</v>
      </c>
      <c r="BA71" s="64">
        <f t="shared" si="188"/>
        <v>0</v>
      </c>
      <c r="BB71" s="27">
        <f t="shared" si="168"/>
        <v>0</v>
      </c>
      <c r="BC71" s="19"/>
      <c r="BD71" s="34">
        <v>44621</v>
      </c>
      <c r="BE71" s="75">
        <f>IF(BE$3&gt;$A71+30,0,IF(BE$4&lt;$A71,0,IF(AND(BE$3&gt;=$A71,BE$3&lt;$A72),BE$9*(32-DAY(BE$3)),IF(AND(BE$4&gt;=$A71,BE$4&lt;$A72),BE$9*DAY(BE$4),IF(AND(BE$3&lt;$A71,BE$4&gt;$A72),BE$9*31,"X")))))*BE$21/100</f>
        <v>0</v>
      </c>
      <c r="BF71" s="64">
        <f t="shared" si="189"/>
        <v>0</v>
      </c>
      <c r="BG71" s="27">
        <f t="shared" si="169"/>
        <v>0</v>
      </c>
      <c r="BH71" s="19"/>
      <c r="BI71" s="34">
        <v>44621</v>
      </c>
      <c r="BJ71" s="75">
        <f>IF(BJ$3&gt;$A71+30,0,IF(BJ$4&lt;$A71,0,IF(AND(BJ$3&gt;=$A71,BJ$3&lt;$A72),BJ$9*(32-DAY(BJ$3)),IF(AND(BJ$4&gt;=$A71,BJ$4&lt;$A72),BJ$9*DAY(BJ$4),IF(AND(BJ$3&lt;$A71,BJ$4&gt;$A72),BJ$9*31,"X")))))*BJ$21/100</f>
        <v>0</v>
      </c>
      <c r="BK71" s="64">
        <f t="shared" si="190"/>
        <v>0</v>
      </c>
      <c r="BL71" s="27">
        <f t="shared" si="170"/>
        <v>0</v>
      </c>
      <c r="BM71" s="19"/>
      <c r="BN71" s="34">
        <v>44621</v>
      </c>
      <c r="BO71" s="75">
        <f>IF(BO$3&gt;$A71+30,0,IF(BO$4&lt;$A71,0,IF(AND(BO$3&gt;=$A71,BO$3&lt;$A72),BO$9*(32-DAY(BO$3)),IF(AND(BO$4&gt;=$A71,BO$4&lt;$A72),BO$9*DAY(BO$4),IF(AND(BO$3&lt;$A71,BO$4&gt;$A72),BO$9*31,"X")))))*BO$21/100</f>
        <v>0</v>
      </c>
      <c r="BP71" s="64">
        <f t="shared" si="191"/>
        <v>0</v>
      </c>
      <c r="BQ71" s="27">
        <f t="shared" si="171"/>
        <v>0</v>
      </c>
      <c r="BR71" s="19"/>
      <c r="BS71" s="34">
        <v>44621</v>
      </c>
      <c r="BT71" s="75">
        <f>IF(BT$3&gt;$A71+30,0,IF(BT$4&lt;$A71,0,IF(AND(BT$3&gt;=$A71,BT$3&lt;$A72),BT$9*(32-DAY(BT$3)),IF(AND(BT$4&gt;=$A71,BT$4&lt;$A72),BT$9*DAY(BT$4),IF(AND(BT$3&lt;$A71,BT$4&gt;$A72),BT$9*31,"X")))))*BT$21/100</f>
        <v>0</v>
      </c>
      <c r="BU71" s="64">
        <f t="shared" si="192"/>
        <v>0</v>
      </c>
      <c r="BV71" s="27">
        <f t="shared" si="172"/>
        <v>0</v>
      </c>
      <c r="BW71" s="19"/>
      <c r="BX71" s="34">
        <v>44621</v>
      </c>
      <c r="BY71" s="75">
        <f>IF(BY$3&gt;$A71+30,0,IF(BY$4&lt;$A71,0,IF(AND(BY$3&gt;=$A71,BY$3&lt;$A72),BY$9*(32-DAY(BY$3)),IF(AND(BY$4&gt;=$A71,BY$4&lt;$A72),BY$9*DAY(BY$4),IF(AND(BY$3&lt;$A71,BY$4&gt;$A72),BY$9*31,"X")))))*BY$21/100</f>
        <v>0</v>
      </c>
      <c r="BZ71" s="64">
        <f t="shared" si="193"/>
        <v>0</v>
      </c>
      <c r="CA71" s="27">
        <f t="shared" si="173"/>
        <v>0</v>
      </c>
      <c r="CB71" s="19"/>
      <c r="CC71" s="34">
        <v>44621</v>
      </c>
      <c r="CD71" s="75">
        <f>IF(CD$3&gt;$A71+30,0,IF(CD$4&lt;$A71,0,IF(AND(CD$3&gt;=$A71,CD$3&lt;$A72),CD$9*(32-DAY(CD$3)),IF(AND(CD$4&gt;=$A71,CD$4&lt;$A72),CD$9*DAY(CD$4),IF(AND(CD$3&lt;$A71,CD$4&gt;$A72),CD$9*31,"X")))))*CD$21/100</f>
        <v>0</v>
      </c>
      <c r="CE71" s="64">
        <f t="shared" si="194"/>
        <v>0</v>
      </c>
      <c r="CF71" s="27">
        <f t="shared" si="174"/>
        <v>0</v>
      </c>
      <c r="CG71" s="19"/>
      <c r="CH71" s="34">
        <v>44621</v>
      </c>
      <c r="CI71" s="75">
        <f>IF(CI$3&gt;$A71+30,0,IF(CI$4&lt;$A71,0,IF(AND(CI$3&gt;=$A71,CI$3&lt;$A72),CI$9*(32-DAY(CI$3)),IF(AND(CI$4&gt;=$A71,CI$4&lt;$A72),CI$9*DAY(CI$4),IF(AND(CI$3&lt;$A71,CI$4&gt;$A72),CI$9*31,"X")))))*CI$21/100</f>
        <v>0</v>
      </c>
      <c r="CJ71" s="64">
        <f t="shared" si="195"/>
        <v>0</v>
      </c>
      <c r="CK71" s="27">
        <f t="shared" si="175"/>
        <v>0</v>
      </c>
      <c r="CL71" s="19"/>
      <c r="CM71" s="34">
        <v>44621</v>
      </c>
      <c r="CN71" s="75">
        <f>IF(CN$3&gt;$A71+30,0,IF(CN$4&lt;$A71,0,IF(AND(CN$3&gt;=$A71,CN$3&lt;$A72),CN$9*(32-DAY(CN$3)),IF(AND(CN$4&gt;=$A71,CN$4&lt;$A72),CN$9*DAY(CN$4),IF(AND(CN$3&lt;$A71,CN$4&gt;$A72),CN$9*31,"X")))))*CN$21/100</f>
        <v>0</v>
      </c>
      <c r="CO71" s="64">
        <f t="shared" si="196"/>
        <v>0</v>
      </c>
      <c r="CP71" s="27">
        <f t="shared" si="176"/>
        <v>0</v>
      </c>
      <c r="CQ71" s="19"/>
      <c r="CR71" s="34">
        <v>44621</v>
      </c>
      <c r="CS71" s="75">
        <f>IF(CS$3&gt;$A71+30,0,IF(CS$4&lt;$A71,0,IF(AND(CS$3&gt;=$A71,CS$3&lt;$A72),CS$9*(32-DAY(CS$3)),IF(AND(CS$4&gt;=$A71,CS$4&lt;$A72),CS$9*DAY(CS$4),IF(AND(CS$3&lt;$A71,CS$4&gt;$A72),CS$9*31,"X")))))*CS$21/100</f>
        <v>0</v>
      </c>
      <c r="CT71" s="64">
        <f t="shared" si="197"/>
        <v>0</v>
      </c>
      <c r="CU71" s="27">
        <f t="shared" si="177"/>
        <v>0</v>
      </c>
      <c r="CV71" s="19"/>
    </row>
    <row r="72" spans="1:100" outlineLevel="1" x14ac:dyDescent="0.2">
      <c r="A72" s="34">
        <v>44652</v>
      </c>
      <c r="B72" s="75">
        <f>IF(B$3&gt;$A72+29,0,IF(B$4&lt;$A72,0,IF(AND(B$3&gt;=$A72,B$3&lt;$A73),B$9*(31-DAY(B$3)),IF(AND(B$4&gt;=$A72,B$4&lt;$A73),B$9*DAY(B$4),IF(AND(B$3&lt;$A72,B$4&gt;$A73),B$9*30,"X")))))*B$21/100</f>
        <v>0</v>
      </c>
      <c r="C72" s="64">
        <f t="shared" si="178"/>
        <v>0</v>
      </c>
      <c r="D72" s="27">
        <f t="shared" si="158"/>
        <v>0</v>
      </c>
      <c r="E72" s="19"/>
      <c r="F72" s="34">
        <v>44652</v>
      </c>
      <c r="G72" s="75">
        <f>IF(G$3&gt;$A72+29,0,IF(G$4&lt;$A72,0,IF(AND(G$3&gt;=$A72,G$3&lt;$A73),G$9*(31-DAY(G$3)),IF(AND(G$4&gt;=$A72,G$4&lt;$A73),G$9*DAY(G$4),IF(AND(G$3&lt;$A72,G$4&gt;$A73),G$9*30,"X")))))*G$21/100</f>
        <v>0</v>
      </c>
      <c r="H72" s="64">
        <f t="shared" si="179"/>
        <v>0</v>
      </c>
      <c r="I72" s="27">
        <f t="shared" si="159"/>
        <v>0</v>
      </c>
      <c r="J72" s="19"/>
      <c r="K72" s="34">
        <v>44652</v>
      </c>
      <c r="L72" s="75">
        <f>IF(L$3&gt;$A72+29,0,IF(L$4&lt;$A72,0,IF(AND(L$3&gt;=$A72,L$3&lt;$A73),L$9*(31-DAY(L$3)),IF(AND(L$4&gt;=$A72,L$4&lt;$A73),L$9*DAY(L$4),IF(AND(L$3&lt;$A72,L$4&gt;$A73),L$9*30,"X")))))*L$21/100</f>
        <v>0</v>
      </c>
      <c r="M72" s="64">
        <f t="shared" si="180"/>
        <v>0</v>
      </c>
      <c r="N72" s="27">
        <f t="shared" si="160"/>
        <v>0</v>
      </c>
      <c r="O72" s="19"/>
      <c r="P72" s="34">
        <v>44652</v>
      </c>
      <c r="Q72" s="75">
        <f>IF(Q$3&gt;$A72+29,0,IF(Q$4&lt;$A72,0,IF(AND(Q$3&gt;=$A72,Q$3&lt;$A73),Q$9*(31-DAY(Q$3)),IF(AND(Q$4&gt;=$A72,Q$4&lt;$A73),Q$9*DAY(Q$4),IF(AND(Q$3&lt;$A72,Q$4&gt;$A73),Q$9*30,"X")))))*Q$21/100</f>
        <v>0</v>
      </c>
      <c r="R72" s="64">
        <f t="shared" si="181"/>
        <v>0</v>
      </c>
      <c r="S72" s="27">
        <f t="shared" si="161"/>
        <v>0</v>
      </c>
      <c r="T72" s="19"/>
      <c r="U72" s="34">
        <v>44652</v>
      </c>
      <c r="V72" s="75">
        <f>IF(V$3&gt;$A72+29,0,IF(V$4&lt;$A72,0,IF(AND(V$3&gt;=$A72,V$3&lt;$A73),V$9*(31-DAY(V$3)),IF(AND(V$4&gt;=$A72,V$4&lt;$A73),V$9*DAY(V$4),IF(AND(V$3&lt;$A72,V$4&gt;$A73),V$9*30,"X")))))*V$21/100</f>
        <v>0</v>
      </c>
      <c r="W72" s="64">
        <f t="shared" si="182"/>
        <v>0</v>
      </c>
      <c r="X72" s="27">
        <f t="shared" si="162"/>
        <v>0</v>
      </c>
      <c r="Y72" s="19"/>
      <c r="Z72" s="34">
        <v>44652</v>
      </c>
      <c r="AA72" s="75">
        <f>IF(AA$3&gt;$A72+29,0,IF(AA$4&lt;$A72,0,IF(AND(AA$3&gt;=$A72,AA$3&lt;$A73),AA$9*(31-DAY(AA$3)),IF(AND(AA$4&gt;=$A72,AA$4&lt;$A73),AA$9*DAY(AA$4),IF(AND(AA$3&lt;$A72,AA$4&gt;$A73),AA$9*30,"X")))))*AA$21/100</f>
        <v>0</v>
      </c>
      <c r="AB72" s="64">
        <f t="shared" si="183"/>
        <v>0</v>
      </c>
      <c r="AC72" s="27">
        <f t="shared" si="163"/>
        <v>0</v>
      </c>
      <c r="AD72" s="19"/>
      <c r="AE72" s="34">
        <v>44652</v>
      </c>
      <c r="AF72" s="75">
        <f>IF(AF$3&gt;$A72+29,0,IF(AF$4&lt;$A72,0,IF(AND(AF$3&gt;=$A72,AF$3&lt;$A73),AF$9*(31-DAY(AF$3)),IF(AND(AF$4&gt;=$A72,AF$4&lt;$A73),AF$9*DAY(AF$4),IF(AND(AF$3&lt;$A72,AF$4&gt;$A73),AF$9*30,"X")))))*AF$21/100</f>
        <v>0</v>
      </c>
      <c r="AG72" s="64">
        <f t="shared" si="184"/>
        <v>0</v>
      </c>
      <c r="AH72" s="27">
        <f t="shared" si="164"/>
        <v>0</v>
      </c>
      <c r="AI72" s="19"/>
      <c r="AJ72" s="34">
        <v>44652</v>
      </c>
      <c r="AK72" s="75">
        <f>IF(AK$3&gt;$A72+29,0,IF(AK$4&lt;$A72,0,IF(AND(AK$3&gt;=$A72,AK$3&lt;$A73),AK$9*(31-DAY(AK$3)),IF(AND(AK$4&gt;=$A72,AK$4&lt;$A73),AK$9*DAY(AK$4),IF(AND(AK$3&lt;$A72,AK$4&gt;$A73),AK$9*30,"X")))))*AK$21/100</f>
        <v>0</v>
      </c>
      <c r="AL72" s="64">
        <f t="shared" si="185"/>
        <v>0</v>
      </c>
      <c r="AM72" s="27">
        <f t="shared" si="165"/>
        <v>0</v>
      </c>
      <c r="AN72" s="19"/>
      <c r="AO72" s="34">
        <v>44652</v>
      </c>
      <c r="AP72" s="75">
        <f>IF(AP$3&gt;$A72+29,0,IF(AP$4&lt;$A72,0,IF(AND(AP$3&gt;=$A72,AP$3&lt;$A73),AP$9*(31-DAY(AP$3)),IF(AND(AP$4&gt;=$A72,AP$4&lt;$A73),AP$9*DAY(AP$4),IF(AND(AP$3&lt;$A72,AP$4&gt;$A73),AP$9*30,"X")))))*AP$21/100</f>
        <v>0</v>
      </c>
      <c r="AQ72" s="64">
        <f t="shared" si="186"/>
        <v>0</v>
      </c>
      <c r="AR72" s="27">
        <f t="shared" si="166"/>
        <v>0</v>
      </c>
      <c r="AS72" s="19"/>
      <c r="AT72" s="34">
        <v>44652</v>
      </c>
      <c r="AU72" s="75">
        <f>IF(AU$3&gt;$A72+29,0,IF(AU$4&lt;$A72,0,IF(AND(AU$3&gt;=$A72,AU$3&lt;$A73),AU$9*(31-DAY(AU$3)),IF(AND(AU$4&gt;=$A72,AU$4&lt;$A73),AU$9*DAY(AU$4),IF(AND(AU$3&lt;$A72,AU$4&gt;$A73),AU$9*30,"X")))))*AU$21/100</f>
        <v>0</v>
      </c>
      <c r="AV72" s="64">
        <f t="shared" si="187"/>
        <v>0</v>
      </c>
      <c r="AW72" s="27">
        <f t="shared" si="167"/>
        <v>0</v>
      </c>
      <c r="AX72" s="19"/>
      <c r="AY72" s="34">
        <v>44652</v>
      </c>
      <c r="AZ72" s="75">
        <f>IF(AZ$3&gt;$A72+29,0,IF(AZ$4&lt;$A72,0,IF(AND(AZ$3&gt;=$A72,AZ$3&lt;$A73),AZ$9*(31-DAY(AZ$3)),IF(AND(AZ$4&gt;=$A72,AZ$4&lt;$A73),AZ$9*DAY(AZ$4),IF(AND(AZ$3&lt;$A72,AZ$4&gt;$A73),AZ$9*30,"X")))))*AZ$21/100</f>
        <v>0</v>
      </c>
      <c r="BA72" s="64">
        <f t="shared" si="188"/>
        <v>0</v>
      </c>
      <c r="BB72" s="27">
        <f t="shared" si="168"/>
        <v>0</v>
      </c>
      <c r="BC72" s="19"/>
      <c r="BD72" s="34">
        <v>44652</v>
      </c>
      <c r="BE72" s="75">
        <f>IF(BE$3&gt;$A72+29,0,IF(BE$4&lt;$A72,0,IF(AND(BE$3&gt;=$A72,BE$3&lt;$A73),BE$9*(31-DAY(BE$3)),IF(AND(BE$4&gt;=$A72,BE$4&lt;$A73),BE$9*DAY(BE$4),IF(AND(BE$3&lt;$A72,BE$4&gt;$A73),BE$9*30,"X")))))*BE$21/100</f>
        <v>0</v>
      </c>
      <c r="BF72" s="64">
        <f t="shared" si="189"/>
        <v>0</v>
      </c>
      <c r="BG72" s="27">
        <f t="shared" si="169"/>
        <v>0</v>
      </c>
      <c r="BH72" s="19"/>
      <c r="BI72" s="34">
        <v>44652</v>
      </c>
      <c r="BJ72" s="75">
        <f>IF(BJ$3&gt;$A72+29,0,IF(BJ$4&lt;$A72,0,IF(AND(BJ$3&gt;=$A72,BJ$3&lt;$A73),BJ$9*(31-DAY(BJ$3)),IF(AND(BJ$4&gt;=$A72,BJ$4&lt;$A73),BJ$9*DAY(BJ$4),IF(AND(BJ$3&lt;$A72,BJ$4&gt;$A73),BJ$9*30,"X")))))*BJ$21/100</f>
        <v>0</v>
      </c>
      <c r="BK72" s="64">
        <f t="shared" si="190"/>
        <v>0</v>
      </c>
      <c r="BL72" s="27">
        <f t="shared" si="170"/>
        <v>0</v>
      </c>
      <c r="BM72" s="19"/>
      <c r="BN72" s="34">
        <v>44652</v>
      </c>
      <c r="BO72" s="75">
        <f>IF(BO$3&gt;$A72+29,0,IF(BO$4&lt;$A72,0,IF(AND(BO$3&gt;=$A72,BO$3&lt;$A73),BO$9*(31-DAY(BO$3)),IF(AND(BO$4&gt;=$A72,BO$4&lt;$A73),BO$9*DAY(BO$4),IF(AND(BO$3&lt;$A72,BO$4&gt;$A73),BO$9*30,"X")))))*BO$21/100</f>
        <v>0</v>
      </c>
      <c r="BP72" s="64">
        <f t="shared" si="191"/>
        <v>0</v>
      </c>
      <c r="BQ72" s="27">
        <f t="shared" si="171"/>
        <v>0</v>
      </c>
      <c r="BR72" s="19"/>
      <c r="BS72" s="34">
        <v>44652</v>
      </c>
      <c r="BT72" s="75">
        <f>IF(BT$3&gt;$A72+29,0,IF(BT$4&lt;$A72,0,IF(AND(BT$3&gt;=$A72,BT$3&lt;$A73),BT$9*(31-DAY(BT$3)),IF(AND(BT$4&gt;=$A72,BT$4&lt;$A73),BT$9*DAY(BT$4),IF(AND(BT$3&lt;$A72,BT$4&gt;$A73),BT$9*30,"X")))))*BT$21/100</f>
        <v>0</v>
      </c>
      <c r="BU72" s="64">
        <f t="shared" si="192"/>
        <v>0</v>
      </c>
      <c r="BV72" s="27">
        <f t="shared" si="172"/>
        <v>0</v>
      </c>
      <c r="BW72" s="19"/>
      <c r="BX72" s="34">
        <v>44652</v>
      </c>
      <c r="BY72" s="75">
        <f>IF(BY$3&gt;$A72+29,0,IF(BY$4&lt;$A72,0,IF(AND(BY$3&gt;=$A72,BY$3&lt;$A73),BY$9*(31-DAY(BY$3)),IF(AND(BY$4&gt;=$A72,BY$4&lt;$A73),BY$9*DAY(BY$4),IF(AND(BY$3&lt;$A72,BY$4&gt;$A73),BY$9*30,"X")))))*BY$21/100</f>
        <v>0</v>
      </c>
      <c r="BZ72" s="64">
        <f t="shared" si="193"/>
        <v>0</v>
      </c>
      <c r="CA72" s="27">
        <f t="shared" si="173"/>
        <v>0</v>
      </c>
      <c r="CB72" s="19"/>
      <c r="CC72" s="34">
        <v>44652</v>
      </c>
      <c r="CD72" s="75">
        <f>IF(CD$3&gt;$A72+29,0,IF(CD$4&lt;$A72,0,IF(AND(CD$3&gt;=$A72,CD$3&lt;$A73),CD$9*(31-DAY(CD$3)),IF(AND(CD$4&gt;=$A72,CD$4&lt;$A73),CD$9*DAY(CD$4),IF(AND(CD$3&lt;$A72,CD$4&gt;$A73),CD$9*30,"X")))))*CD$21/100</f>
        <v>0</v>
      </c>
      <c r="CE72" s="64">
        <f t="shared" si="194"/>
        <v>0</v>
      </c>
      <c r="CF72" s="27">
        <f t="shared" si="174"/>
        <v>0</v>
      </c>
      <c r="CG72" s="19"/>
      <c r="CH72" s="34">
        <v>44652</v>
      </c>
      <c r="CI72" s="75">
        <f>IF(CI$3&gt;$A72+29,0,IF(CI$4&lt;$A72,0,IF(AND(CI$3&gt;=$A72,CI$3&lt;$A73),CI$9*(31-DAY(CI$3)),IF(AND(CI$4&gt;=$A72,CI$4&lt;$A73),CI$9*DAY(CI$4),IF(AND(CI$3&lt;$A72,CI$4&gt;$A73),CI$9*30,"X")))))*CI$21/100</f>
        <v>0</v>
      </c>
      <c r="CJ72" s="64">
        <f t="shared" si="195"/>
        <v>0</v>
      </c>
      <c r="CK72" s="27">
        <f t="shared" si="175"/>
        <v>0</v>
      </c>
      <c r="CL72" s="19"/>
      <c r="CM72" s="34">
        <v>44652</v>
      </c>
      <c r="CN72" s="75">
        <f>IF(CN$3&gt;$A72+29,0,IF(CN$4&lt;$A72,0,IF(AND(CN$3&gt;=$A72,CN$3&lt;$A73),CN$9*(31-DAY(CN$3)),IF(AND(CN$4&gt;=$A72,CN$4&lt;$A73),CN$9*DAY(CN$4),IF(AND(CN$3&lt;$A72,CN$4&gt;$A73),CN$9*30,"X")))))*CN$21/100</f>
        <v>0</v>
      </c>
      <c r="CO72" s="64">
        <f t="shared" si="196"/>
        <v>0</v>
      </c>
      <c r="CP72" s="27">
        <f t="shared" si="176"/>
        <v>0</v>
      </c>
      <c r="CQ72" s="19"/>
      <c r="CR72" s="34">
        <v>44652</v>
      </c>
      <c r="CS72" s="75">
        <f>IF(CS$3&gt;$A72+29,0,IF(CS$4&lt;$A72,0,IF(AND(CS$3&gt;=$A72,CS$3&lt;$A73),CS$9*(31-DAY(CS$3)),IF(AND(CS$4&gt;=$A72,CS$4&lt;$A73),CS$9*DAY(CS$4),IF(AND(CS$3&lt;$A72,CS$4&gt;$A73),CS$9*30,"X")))))*CS$21/100</f>
        <v>0</v>
      </c>
      <c r="CT72" s="64">
        <f t="shared" si="197"/>
        <v>0</v>
      </c>
      <c r="CU72" s="27">
        <f t="shared" si="177"/>
        <v>0</v>
      </c>
      <c r="CV72" s="19"/>
    </row>
    <row r="73" spans="1:100" outlineLevel="1" x14ac:dyDescent="0.2">
      <c r="A73" s="34">
        <v>44682</v>
      </c>
      <c r="B73" s="75">
        <f>IF(B$3&gt;$A73+30,0,IF(B$4&lt;$A73,0,IF(AND(B$3&gt;=$A73,B$3&lt;$A74),B$9*(32-DAY(B$3)),IF(AND(B$4&gt;=$A73,B$4&lt;$A74),B$9*DAY(B$4),IF(AND(B$3&lt;$A73,B$4&gt;$A74),B$9*31,"X")))))*B$21/100</f>
        <v>0</v>
      </c>
      <c r="C73" s="64">
        <f t="shared" si="178"/>
        <v>0</v>
      </c>
      <c r="D73" s="27">
        <f t="shared" si="158"/>
        <v>0</v>
      </c>
      <c r="E73" s="19"/>
      <c r="F73" s="34">
        <v>44682</v>
      </c>
      <c r="G73" s="75">
        <f>IF(G$3&gt;$A73+30,0,IF(G$4&lt;$A73,0,IF(AND(G$3&gt;=$A73,G$3&lt;$A74),G$9*(32-DAY(G$3)),IF(AND(G$4&gt;=$A73,G$4&lt;$A74),G$9*DAY(G$4),IF(AND(G$3&lt;$A73,G$4&gt;$A74),G$9*31,"X")))))*G$21/100</f>
        <v>0</v>
      </c>
      <c r="H73" s="64">
        <f t="shared" si="179"/>
        <v>0</v>
      </c>
      <c r="I73" s="27">
        <f t="shared" si="159"/>
        <v>0</v>
      </c>
      <c r="J73" s="19"/>
      <c r="K73" s="34">
        <v>44682</v>
      </c>
      <c r="L73" s="75">
        <f>IF(L$3&gt;$A73+30,0,IF(L$4&lt;$A73,0,IF(AND(L$3&gt;=$A73,L$3&lt;$A74),L$9*(32-DAY(L$3)),IF(AND(L$4&gt;=$A73,L$4&lt;$A74),L$9*DAY(L$4),IF(AND(L$3&lt;$A73,L$4&gt;$A74),L$9*31,"X")))))*L$21/100</f>
        <v>0</v>
      </c>
      <c r="M73" s="64">
        <f t="shared" si="180"/>
        <v>0</v>
      </c>
      <c r="N73" s="27">
        <f t="shared" si="160"/>
        <v>0</v>
      </c>
      <c r="O73" s="19"/>
      <c r="P73" s="34">
        <v>44682</v>
      </c>
      <c r="Q73" s="75">
        <f>IF(Q$3&gt;$A73+30,0,IF(Q$4&lt;$A73,0,IF(AND(Q$3&gt;=$A73,Q$3&lt;$A74),Q$9*(32-DAY(Q$3)),IF(AND(Q$4&gt;=$A73,Q$4&lt;$A74),Q$9*DAY(Q$4),IF(AND(Q$3&lt;$A73,Q$4&gt;$A74),Q$9*31,"X")))))*Q$21/100</f>
        <v>0</v>
      </c>
      <c r="R73" s="64">
        <f t="shared" si="181"/>
        <v>0</v>
      </c>
      <c r="S73" s="27">
        <f t="shared" si="161"/>
        <v>0</v>
      </c>
      <c r="T73" s="19"/>
      <c r="U73" s="34">
        <v>44682</v>
      </c>
      <c r="V73" s="75">
        <f>IF(V$3&gt;$A73+30,0,IF(V$4&lt;$A73,0,IF(AND(V$3&gt;=$A73,V$3&lt;$A74),V$9*(32-DAY(V$3)),IF(AND(V$4&gt;=$A73,V$4&lt;$A74),V$9*DAY(V$4),IF(AND(V$3&lt;$A73,V$4&gt;$A74),V$9*31,"X")))))*V$21/100</f>
        <v>0</v>
      </c>
      <c r="W73" s="64">
        <f t="shared" si="182"/>
        <v>0</v>
      </c>
      <c r="X73" s="27">
        <f t="shared" si="162"/>
        <v>0</v>
      </c>
      <c r="Y73" s="19"/>
      <c r="Z73" s="34">
        <v>44682</v>
      </c>
      <c r="AA73" s="75">
        <f>IF(AA$3&gt;$A73+30,0,IF(AA$4&lt;$A73,0,IF(AND(AA$3&gt;=$A73,AA$3&lt;$A74),AA$9*(32-DAY(AA$3)),IF(AND(AA$4&gt;=$A73,AA$4&lt;$A74),AA$9*DAY(AA$4),IF(AND(AA$3&lt;$A73,AA$4&gt;$A74),AA$9*31,"X")))))*AA$21/100</f>
        <v>0</v>
      </c>
      <c r="AB73" s="64">
        <f t="shared" si="183"/>
        <v>0</v>
      </c>
      <c r="AC73" s="27">
        <f t="shared" si="163"/>
        <v>0</v>
      </c>
      <c r="AD73" s="19"/>
      <c r="AE73" s="34">
        <v>44682</v>
      </c>
      <c r="AF73" s="75">
        <f>IF(AF$3&gt;$A73+30,0,IF(AF$4&lt;$A73,0,IF(AND(AF$3&gt;=$A73,AF$3&lt;$A74),AF$9*(32-DAY(AF$3)),IF(AND(AF$4&gt;=$A73,AF$4&lt;$A74),AF$9*DAY(AF$4),IF(AND(AF$3&lt;$A73,AF$4&gt;$A74),AF$9*31,"X")))))*AF$21/100</f>
        <v>0</v>
      </c>
      <c r="AG73" s="64">
        <f t="shared" si="184"/>
        <v>0</v>
      </c>
      <c r="AH73" s="27">
        <f t="shared" si="164"/>
        <v>0</v>
      </c>
      <c r="AI73" s="19"/>
      <c r="AJ73" s="34">
        <v>44682</v>
      </c>
      <c r="AK73" s="75">
        <f>IF(AK$3&gt;$A73+30,0,IF(AK$4&lt;$A73,0,IF(AND(AK$3&gt;=$A73,AK$3&lt;$A74),AK$9*(32-DAY(AK$3)),IF(AND(AK$4&gt;=$A73,AK$4&lt;$A74),AK$9*DAY(AK$4),IF(AND(AK$3&lt;$A73,AK$4&gt;$A74),AK$9*31,"X")))))*AK$21/100</f>
        <v>0</v>
      </c>
      <c r="AL73" s="64">
        <f t="shared" si="185"/>
        <v>0</v>
      </c>
      <c r="AM73" s="27">
        <f t="shared" si="165"/>
        <v>0</v>
      </c>
      <c r="AN73" s="19"/>
      <c r="AO73" s="34">
        <v>44682</v>
      </c>
      <c r="AP73" s="75">
        <f>IF(AP$3&gt;$A73+30,0,IF(AP$4&lt;$A73,0,IF(AND(AP$3&gt;=$A73,AP$3&lt;$A74),AP$9*(32-DAY(AP$3)),IF(AND(AP$4&gt;=$A73,AP$4&lt;$A74),AP$9*DAY(AP$4),IF(AND(AP$3&lt;$A73,AP$4&gt;$A74),AP$9*31,"X")))))*AP$21/100</f>
        <v>0</v>
      </c>
      <c r="AQ73" s="64">
        <f t="shared" si="186"/>
        <v>0</v>
      </c>
      <c r="AR73" s="27">
        <f t="shared" si="166"/>
        <v>0</v>
      </c>
      <c r="AS73" s="19"/>
      <c r="AT73" s="34">
        <v>44682</v>
      </c>
      <c r="AU73" s="75">
        <f>IF(AU$3&gt;$A73+30,0,IF(AU$4&lt;$A73,0,IF(AND(AU$3&gt;=$A73,AU$3&lt;$A74),AU$9*(32-DAY(AU$3)),IF(AND(AU$4&gt;=$A73,AU$4&lt;$A74),AU$9*DAY(AU$4),IF(AND(AU$3&lt;$A73,AU$4&gt;$A74),AU$9*31,"X")))))*AU$21/100</f>
        <v>0</v>
      </c>
      <c r="AV73" s="64">
        <f t="shared" si="187"/>
        <v>0</v>
      </c>
      <c r="AW73" s="27">
        <f t="shared" si="167"/>
        <v>0</v>
      </c>
      <c r="AX73" s="19"/>
      <c r="AY73" s="34">
        <v>44682</v>
      </c>
      <c r="AZ73" s="75">
        <f>IF(AZ$3&gt;$A73+30,0,IF(AZ$4&lt;$A73,0,IF(AND(AZ$3&gt;=$A73,AZ$3&lt;$A74),AZ$9*(32-DAY(AZ$3)),IF(AND(AZ$4&gt;=$A73,AZ$4&lt;$A74),AZ$9*DAY(AZ$4),IF(AND(AZ$3&lt;$A73,AZ$4&gt;$A74),AZ$9*31,"X")))))*AZ$21/100</f>
        <v>0</v>
      </c>
      <c r="BA73" s="64">
        <f t="shared" si="188"/>
        <v>0</v>
      </c>
      <c r="BB73" s="27">
        <f t="shared" si="168"/>
        <v>0</v>
      </c>
      <c r="BC73" s="19"/>
      <c r="BD73" s="34">
        <v>44682</v>
      </c>
      <c r="BE73" s="75">
        <f>IF(BE$3&gt;$A73+30,0,IF(BE$4&lt;$A73,0,IF(AND(BE$3&gt;=$A73,BE$3&lt;$A74),BE$9*(32-DAY(BE$3)),IF(AND(BE$4&gt;=$A73,BE$4&lt;$A74),BE$9*DAY(BE$4),IF(AND(BE$3&lt;$A73,BE$4&gt;$A74),BE$9*31,"X")))))*BE$21/100</f>
        <v>0</v>
      </c>
      <c r="BF73" s="64">
        <f t="shared" si="189"/>
        <v>0</v>
      </c>
      <c r="BG73" s="27">
        <f t="shared" si="169"/>
        <v>0</v>
      </c>
      <c r="BH73" s="19"/>
      <c r="BI73" s="34">
        <v>44682</v>
      </c>
      <c r="BJ73" s="75">
        <f>IF(BJ$3&gt;$A73+30,0,IF(BJ$4&lt;$A73,0,IF(AND(BJ$3&gt;=$A73,BJ$3&lt;$A74),BJ$9*(32-DAY(BJ$3)),IF(AND(BJ$4&gt;=$A73,BJ$4&lt;$A74),BJ$9*DAY(BJ$4),IF(AND(BJ$3&lt;$A73,BJ$4&gt;$A74),BJ$9*31,"X")))))*BJ$21/100</f>
        <v>0</v>
      </c>
      <c r="BK73" s="64">
        <f t="shared" si="190"/>
        <v>0</v>
      </c>
      <c r="BL73" s="27">
        <f t="shared" si="170"/>
        <v>0</v>
      </c>
      <c r="BM73" s="19"/>
      <c r="BN73" s="34">
        <v>44682</v>
      </c>
      <c r="BO73" s="75">
        <f>IF(BO$3&gt;$A73+30,0,IF(BO$4&lt;$A73,0,IF(AND(BO$3&gt;=$A73,BO$3&lt;$A74),BO$9*(32-DAY(BO$3)),IF(AND(BO$4&gt;=$A73,BO$4&lt;$A74),BO$9*DAY(BO$4),IF(AND(BO$3&lt;$A73,BO$4&gt;$A74),BO$9*31,"X")))))*BO$21/100</f>
        <v>0</v>
      </c>
      <c r="BP73" s="64">
        <f t="shared" si="191"/>
        <v>0</v>
      </c>
      <c r="BQ73" s="27">
        <f t="shared" si="171"/>
        <v>0</v>
      </c>
      <c r="BR73" s="19"/>
      <c r="BS73" s="34">
        <v>44682</v>
      </c>
      <c r="BT73" s="75">
        <f>IF(BT$3&gt;$A73+30,0,IF(BT$4&lt;$A73,0,IF(AND(BT$3&gt;=$A73,BT$3&lt;$A74),BT$9*(32-DAY(BT$3)),IF(AND(BT$4&gt;=$A73,BT$4&lt;$A74),BT$9*DAY(BT$4),IF(AND(BT$3&lt;$A73,BT$4&gt;$A74),BT$9*31,"X")))))*BT$21/100</f>
        <v>0</v>
      </c>
      <c r="BU73" s="64">
        <f t="shared" si="192"/>
        <v>0</v>
      </c>
      <c r="BV73" s="27">
        <f t="shared" si="172"/>
        <v>0</v>
      </c>
      <c r="BW73" s="19"/>
      <c r="BX73" s="34">
        <v>44682</v>
      </c>
      <c r="BY73" s="75">
        <f>IF(BY$3&gt;$A73+30,0,IF(BY$4&lt;$A73,0,IF(AND(BY$3&gt;=$A73,BY$3&lt;$A74),BY$9*(32-DAY(BY$3)),IF(AND(BY$4&gt;=$A73,BY$4&lt;$A74),BY$9*DAY(BY$4),IF(AND(BY$3&lt;$A73,BY$4&gt;$A74),BY$9*31,"X")))))*BY$21/100</f>
        <v>0</v>
      </c>
      <c r="BZ73" s="64">
        <f t="shared" si="193"/>
        <v>0</v>
      </c>
      <c r="CA73" s="27">
        <f t="shared" si="173"/>
        <v>0</v>
      </c>
      <c r="CB73" s="19"/>
      <c r="CC73" s="34">
        <v>44682</v>
      </c>
      <c r="CD73" s="75">
        <f>IF(CD$3&gt;$A73+30,0,IF(CD$4&lt;$A73,0,IF(AND(CD$3&gt;=$A73,CD$3&lt;$A74),CD$9*(32-DAY(CD$3)),IF(AND(CD$4&gt;=$A73,CD$4&lt;$A74),CD$9*DAY(CD$4),IF(AND(CD$3&lt;$A73,CD$4&gt;$A74),CD$9*31,"X")))))*CD$21/100</f>
        <v>0</v>
      </c>
      <c r="CE73" s="64">
        <f t="shared" si="194"/>
        <v>0</v>
      </c>
      <c r="CF73" s="27">
        <f t="shared" si="174"/>
        <v>0</v>
      </c>
      <c r="CG73" s="19"/>
      <c r="CH73" s="34">
        <v>44682</v>
      </c>
      <c r="CI73" s="75">
        <f>IF(CI$3&gt;$A73+30,0,IF(CI$4&lt;$A73,0,IF(AND(CI$3&gt;=$A73,CI$3&lt;$A74),CI$9*(32-DAY(CI$3)),IF(AND(CI$4&gt;=$A73,CI$4&lt;$A74),CI$9*DAY(CI$4),IF(AND(CI$3&lt;$A73,CI$4&gt;$A74),CI$9*31,"X")))))*CI$21/100</f>
        <v>0</v>
      </c>
      <c r="CJ73" s="64">
        <f t="shared" si="195"/>
        <v>0</v>
      </c>
      <c r="CK73" s="27">
        <f t="shared" si="175"/>
        <v>0</v>
      </c>
      <c r="CL73" s="19"/>
      <c r="CM73" s="34">
        <v>44682</v>
      </c>
      <c r="CN73" s="75">
        <f>IF(CN$3&gt;$A73+30,0,IF(CN$4&lt;$A73,0,IF(AND(CN$3&gt;=$A73,CN$3&lt;$A74),CN$9*(32-DAY(CN$3)),IF(AND(CN$4&gt;=$A73,CN$4&lt;$A74),CN$9*DAY(CN$4),IF(AND(CN$3&lt;$A73,CN$4&gt;$A74),CN$9*31,"X")))))*CN$21/100</f>
        <v>0</v>
      </c>
      <c r="CO73" s="64">
        <f t="shared" si="196"/>
        <v>0</v>
      </c>
      <c r="CP73" s="27">
        <f t="shared" si="176"/>
        <v>0</v>
      </c>
      <c r="CQ73" s="19"/>
      <c r="CR73" s="34">
        <v>44682</v>
      </c>
      <c r="CS73" s="75">
        <f>IF(CS$3&gt;$A73+30,0,IF(CS$4&lt;$A73,0,IF(AND(CS$3&gt;=$A73,CS$3&lt;$A74),CS$9*(32-DAY(CS$3)),IF(AND(CS$4&gt;=$A73,CS$4&lt;$A74),CS$9*DAY(CS$4),IF(AND(CS$3&lt;$A73,CS$4&gt;$A74),CS$9*31,"X")))))*CS$21/100</f>
        <v>0</v>
      </c>
      <c r="CT73" s="64">
        <f t="shared" si="197"/>
        <v>0</v>
      </c>
      <c r="CU73" s="27">
        <f t="shared" si="177"/>
        <v>0</v>
      </c>
      <c r="CV73" s="19"/>
    </row>
    <row r="74" spans="1:100" outlineLevel="1" x14ac:dyDescent="0.2">
      <c r="A74" s="34">
        <v>44713</v>
      </c>
      <c r="B74" s="75">
        <f>IF(B$3&gt;$A74+29,0,IF(B$4&lt;$A74,0,IF(AND(B$3&gt;=$A74,B$3&lt;$A75),B$9*(31-DAY(B$3)),IF(AND(B$4&gt;=$A74,B$4&lt;$A75),B$9*DAY(B$4),IF(AND(B$3&lt;$A74,B$4&gt;$A75),B$9*30,"X")))))*B$21/100</f>
        <v>0</v>
      </c>
      <c r="C74" s="64">
        <f t="shared" si="178"/>
        <v>0</v>
      </c>
      <c r="D74" s="27">
        <f t="shared" si="158"/>
        <v>0</v>
      </c>
      <c r="E74" s="19"/>
      <c r="F74" s="34">
        <v>44713</v>
      </c>
      <c r="G74" s="75">
        <f>IF(G$3&gt;$A74+29,0,IF(G$4&lt;$A74,0,IF(AND(G$3&gt;=$A74,G$3&lt;$A75),G$9*(31-DAY(G$3)),IF(AND(G$4&gt;=$A74,G$4&lt;$A75),G$9*DAY(G$4),IF(AND(G$3&lt;$A74,G$4&gt;$A75),G$9*30,"X")))))*G$21/100</f>
        <v>0</v>
      </c>
      <c r="H74" s="64">
        <f t="shared" si="179"/>
        <v>0</v>
      </c>
      <c r="I74" s="27">
        <f t="shared" si="159"/>
        <v>0</v>
      </c>
      <c r="J74" s="19"/>
      <c r="K74" s="34">
        <v>44713</v>
      </c>
      <c r="L74" s="75">
        <f>IF(L$3&gt;$A74+29,0,IF(L$4&lt;$A74,0,IF(AND(L$3&gt;=$A74,L$3&lt;$A75),L$9*(31-DAY(L$3)),IF(AND(L$4&gt;=$A74,L$4&lt;$A75),L$9*DAY(L$4),IF(AND(L$3&lt;$A74,L$4&gt;$A75),L$9*30,"X")))))*L$21/100</f>
        <v>0</v>
      </c>
      <c r="M74" s="64">
        <f t="shared" si="180"/>
        <v>0</v>
      </c>
      <c r="N74" s="27">
        <f t="shared" si="160"/>
        <v>0</v>
      </c>
      <c r="O74" s="19"/>
      <c r="P74" s="34">
        <v>44713</v>
      </c>
      <c r="Q74" s="75">
        <f>IF(Q$3&gt;$A74+29,0,IF(Q$4&lt;$A74,0,IF(AND(Q$3&gt;=$A74,Q$3&lt;$A75),Q$9*(31-DAY(Q$3)),IF(AND(Q$4&gt;=$A74,Q$4&lt;$A75),Q$9*DAY(Q$4),IF(AND(Q$3&lt;$A74,Q$4&gt;$A75),Q$9*30,"X")))))*Q$21/100</f>
        <v>0</v>
      </c>
      <c r="R74" s="64">
        <f t="shared" si="181"/>
        <v>0</v>
      </c>
      <c r="S74" s="27">
        <f t="shared" si="161"/>
        <v>0</v>
      </c>
      <c r="T74" s="19"/>
      <c r="U74" s="34">
        <v>44713</v>
      </c>
      <c r="V74" s="75">
        <f>IF(V$3&gt;$A74+29,0,IF(V$4&lt;$A74,0,IF(AND(V$3&gt;=$A74,V$3&lt;$A75),V$9*(31-DAY(V$3)),IF(AND(V$4&gt;=$A74,V$4&lt;$A75),V$9*DAY(V$4),IF(AND(V$3&lt;$A74,V$4&gt;$A75),V$9*30,"X")))))*V$21/100</f>
        <v>0</v>
      </c>
      <c r="W74" s="64">
        <f t="shared" si="182"/>
        <v>0</v>
      </c>
      <c r="X74" s="27">
        <f t="shared" si="162"/>
        <v>0</v>
      </c>
      <c r="Y74" s="19"/>
      <c r="Z74" s="34">
        <v>44713</v>
      </c>
      <c r="AA74" s="75">
        <f>IF(AA$3&gt;$A74+29,0,IF(AA$4&lt;$A74,0,IF(AND(AA$3&gt;=$A74,AA$3&lt;$A75),AA$9*(31-DAY(AA$3)),IF(AND(AA$4&gt;=$A74,AA$4&lt;$A75),AA$9*DAY(AA$4),IF(AND(AA$3&lt;$A74,AA$4&gt;$A75),AA$9*30,"X")))))*AA$21/100</f>
        <v>0</v>
      </c>
      <c r="AB74" s="64">
        <f t="shared" si="183"/>
        <v>0</v>
      </c>
      <c r="AC74" s="27">
        <f t="shared" si="163"/>
        <v>0</v>
      </c>
      <c r="AD74" s="19"/>
      <c r="AE74" s="34">
        <v>44713</v>
      </c>
      <c r="AF74" s="75">
        <f>IF(AF$3&gt;$A74+29,0,IF(AF$4&lt;$A74,0,IF(AND(AF$3&gt;=$A74,AF$3&lt;$A75),AF$9*(31-DAY(AF$3)),IF(AND(AF$4&gt;=$A74,AF$4&lt;$A75),AF$9*DAY(AF$4),IF(AND(AF$3&lt;$A74,AF$4&gt;$A75),AF$9*30,"X")))))*AF$21/100</f>
        <v>0</v>
      </c>
      <c r="AG74" s="64">
        <f t="shared" si="184"/>
        <v>0</v>
      </c>
      <c r="AH74" s="27">
        <f t="shared" si="164"/>
        <v>0</v>
      </c>
      <c r="AI74" s="19"/>
      <c r="AJ74" s="34">
        <v>44713</v>
      </c>
      <c r="AK74" s="75">
        <f>IF(AK$3&gt;$A74+29,0,IF(AK$4&lt;$A74,0,IF(AND(AK$3&gt;=$A74,AK$3&lt;$A75),AK$9*(31-DAY(AK$3)),IF(AND(AK$4&gt;=$A74,AK$4&lt;$A75),AK$9*DAY(AK$4),IF(AND(AK$3&lt;$A74,AK$4&gt;$A75),AK$9*30,"X")))))*AK$21/100</f>
        <v>0</v>
      </c>
      <c r="AL74" s="64">
        <f t="shared" si="185"/>
        <v>0</v>
      </c>
      <c r="AM74" s="27">
        <f t="shared" si="165"/>
        <v>0</v>
      </c>
      <c r="AN74" s="19"/>
      <c r="AO74" s="34">
        <v>44713</v>
      </c>
      <c r="AP74" s="75">
        <f>IF(AP$3&gt;$A74+29,0,IF(AP$4&lt;$A74,0,IF(AND(AP$3&gt;=$A74,AP$3&lt;$A75),AP$9*(31-DAY(AP$3)),IF(AND(AP$4&gt;=$A74,AP$4&lt;$A75),AP$9*DAY(AP$4),IF(AND(AP$3&lt;$A74,AP$4&gt;$A75),AP$9*30,"X")))))*AP$21/100</f>
        <v>0</v>
      </c>
      <c r="AQ74" s="64">
        <f t="shared" si="186"/>
        <v>0</v>
      </c>
      <c r="AR74" s="27">
        <f t="shared" si="166"/>
        <v>0</v>
      </c>
      <c r="AS74" s="19"/>
      <c r="AT74" s="34">
        <v>44713</v>
      </c>
      <c r="AU74" s="75">
        <f>IF(AU$3&gt;$A74+29,0,IF(AU$4&lt;$A74,0,IF(AND(AU$3&gt;=$A74,AU$3&lt;$A75),AU$9*(31-DAY(AU$3)),IF(AND(AU$4&gt;=$A74,AU$4&lt;$A75),AU$9*DAY(AU$4),IF(AND(AU$3&lt;$A74,AU$4&gt;$A75),AU$9*30,"X")))))*AU$21/100</f>
        <v>0</v>
      </c>
      <c r="AV74" s="64">
        <f t="shared" si="187"/>
        <v>0</v>
      </c>
      <c r="AW74" s="27">
        <f t="shared" si="167"/>
        <v>0</v>
      </c>
      <c r="AX74" s="19"/>
      <c r="AY74" s="34">
        <v>44713</v>
      </c>
      <c r="AZ74" s="75">
        <f>IF(AZ$3&gt;$A74+29,0,IF(AZ$4&lt;$A74,0,IF(AND(AZ$3&gt;=$A74,AZ$3&lt;$A75),AZ$9*(31-DAY(AZ$3)),IF(AND(AZ$4&gt;=$A74,AZ$4&lt;$A75),AZ$9*DAY(AZ$4),IF(AND(AZ$3&lt;$A74,AZ$4&gt;$A75),AZ$9*30,"X")))))*AZ$21/100</f>
        <v>0</v>
      </c>
      <c r="BA74" s="64">
        <f t="shared" si="188"/>
        <v>0</v>
      </c>
      <c r="BB74" s="27">
        <f t="shared" si="168"/>
        <v>0</v>
      </c>
      <c r="BC74" s="19"/>
      <c r="BD74" s="34">
        <v>44713</v>
      </c>
      <c r="BE74" s="75">
        <f>IF(BE$3&gt;$A74+29,0,IF(BE$4&lt;$A74,0,IF(AND(BE$3&gt;=$A74,BE$3&lt;$A75),BE$9*(31-DAY(BE$3)),IF(AND(BE$4&gt;=$A74,BE$4&lt;$A75),BE$9*DAY(BE$4),IF(AND(BE$3&lt;$A74,BE$4&gt;$A75),BE$9*30,"X")))))*BE$21/100</f>
        <v>0</v>
      </c>
      <c r="BF74" s="64">
        <f t="shared" si="189"/>
        <v>0</v>
      </c>
      <c r="BG74" s="27">
        <f t="shared" si="169"/>
        <v>0</v>
      </c>
      <c r="BH74" s="19"/>
      <c r="BI74" s="34">
        <v>44713</v>
      </c>
      <c r="BJ74" s="75">
        <f>IF(BJ$3&gt;$A74+29,0,IF(BJ$4&lt;$A74,0,IF(AND(BJ$3&gt;=$A74,BJ$3&lt;$A75),BJ$9*(31-DAY(BJ$3)),IF(AND(BJ$4&gt;=$A74,BJ$4&lt;$A75),BJ$9*DAY(BJ$4),IF(AND(BJ$3&lt;$A74,BJ$4&gt;$A75),BJ$9*30,"X")))))*BJ$21/100</f>
        <v>0</v>
      </c>
      <c r="BK74" s="64">
        <f t="shared" si="190"/>
        <v>0</v>
      </c>
      <c r="BL74" s="27">
        <f t="shared" si="170"/>
        <v>0</v>
      </c>
      <c r="BM74" s="19"/>
      <c r="BN74" s="34">
        <v>44713</v>
      </c>
      <c r="BO74" s="75">
        <f>IF(BO$3&gt;$A74+29,0,IF(BO$4&lt;$A74,0,IF(AND(BO$3&gt;=$A74,BO$3&lt;$A75),BO$9*(31-DAY(BO$3)),IF(AND(BO$4&gt;=$A74,BO$4&lt;$A75),BO$9*DAY(BO$4),IF(AND(BO$3&lt;$A74,BO$4&gt;$A75),BO$9*30,"X")))))*BO$21/100</f>
        <v>0</v>
      </c>
      <c r="BP74" s="64">
        <f t="shared" si="191"/>
        <v>0</v>
      </c>
      <c r="BQ74" s="27">
        <f t="shared" si="171"/>
        <v>0</v>
      </c>
      <c r="BR74" s="19"/>
      <c r="BS74" s="34">
        <v>44713</v>
      </c>
      <c r="BT74" s="75">
        <f>IF(BT$3&gt;$A74+29,0,IF(BT$4&lt;$A74,0,IF(AND(BT$3&gt;=$A74,BT$3&lt;$A75),BT$9*(31-DAY(BT$3)),IF(AND(BT$4&gt;=$A74,BT$4&lt;$A75),BT$9*DAY(BT$4),IF(AND(BT$3&lt;$A74,BT$4&gt;$A75),BT$9*30,"X")))))*BT$21/100</f>
        <v>0</v>
      </c>
      <c r="BU74" s="64">
        <f t="shared" si="192"/>
        <v>0</v>
      </c>
      <c r="BV74" s="27">
        <f t="shared" si="172"/>
        <v>0</v>
      </c>
      <c r="BW74" s="19"/>
      <c r="BX74" s="34">
        <v>44713</v>
      </c>
      <c r="BY74" s="75">
        <f>IF(BY$3&gt;$A74+29,0,IF(BY$4&lt;$A74,0,IF(AND(BY$3&gt;=$A74,BY$3&lt;$A75),BY$9*(31-DAY(BY$3)),IF(AND(BY$4&gt;=$A74,BY$4&lt;$A75),BY$9*DAY(BY$4),IF(AND(BY$3&lt;$A74,BY$4&gt;$A75),BY$9*30,"X")))))*BY$21/100</f>
        <v>0</v>
      </c>
      <c r="BZ74" s="64">
        <f t="shared" si="193"/>
        <v>0</v>
      </c>
      <c r="CA74" s="27">
        <f t="shared" si="173"/>
        <v>0</v>
      </c>
      <c r="CB74" s="19"/>
      <c r="CC74" s="34">
        <v>44713</v>
      </c>
      <c r="CD74" s="75">
        <f>IF(CD$3&gt;$A74+29,0,IF(CD$4&lt;$A74,0,IF(AND(CD$3&gt;=$A74,CD$3&lt;$A75),CD$9*(31-DAY(CD$3)),IF(AND(CD$4&gt;=$A74,CD$4&lt;$A75),CD$9*DAY(CD$4),IF(AND(CD$3&lt;$A74,CD$4&gt;$A75),CD$9*30,"X")))))*CD$21/100</f>
        <v>0</v>
      </c>
      <c r="CE74" s="64">
        <f t="shared" si="194"/>
        <v>0</v>
      </c>
      <c r="CF74" s="27">
        <f t="shared" si="174"/>
        <v>0</v>
      </c>
      <c r="CG74" s="19"/>
      <c r="CH74" s="34">
        <v>44713</v>
      </c>
      <c r="CI74" s="75">
        <f>IF(CI$3&gt;$A74+29,0,IF(CI$4&lt;$A74,0,IF(AND(CI$3&gt;=$A74,CI$3&lt;$A75),CI$9*(31-DAY(CI$3)),IF(AND(CI$4&gt;=$A74,CI$4&lt;$A75),CI$9*DAY(CI$4),IF(AND(CI$3&lt;$A74,CI$4&gt;$A75),CI$9*30,"X")))))*CI$21/100</f>
        <v>0</v>
      </c>
      <c r="CJ74" s="64">
        <f t="shared" si="195"/>
        <v>0</v>
      </c>
      <c r="CK74" s="27">
        <f t="shared" si="175"/>
        <v>0</v>
      </c>
      <c r="CL74" s="19"/>
      <c r="CM74" s="34">
        <v>44713</v>
      </c>
      <c r="CN74" s="75">
        <f>IF(CN$3&gt;$A74+29,0,IF(CN$4&lt;$A74,0,IF(AND(CN$3&gt;=$A74,CN$3&lt;$A75),CN$9*(31-DAY(CN$3)),IF(AND(CN$4&gt;=$A74,CN$4&lt;$A75),CN$9*DAY(CN$4),IF(AND(CN$3&lt;$A74,CN$4&gt;$A75),CN$9*30,"X")))))*CN$21/100</f>
        <v>0</v>
      </c>
      <c r="CO74" s="64">
        <f t="shared" si="196"/>
        <v>0</v>
      </c>
      <c r="CP74" s="27">
        <f t="shared" si="176"/>
        <v>0</v>
      </c>
      <c r="CQ74" s="19"/>
      <c r="CR74" s="34">
        <v>44713</v>
      </c>
      <c r="CS74" s="75">
        <f>IF(CS$3&gt;$A74+29,0,IF(CS$4&lt;$A74,0,IF(AND(CS$3&gt;=$A74,CS$3&lt;$A75),CS$9*(31-DAY(CS$3)),IF(AND(CS$4&gt;=$A74,CS$4&lt;$A75),CS$9*DAY(CS$4),IF(AND(CS$3&lt;$A74,CS$4&gt;$A75),CS$9*30,"X")))))*CS$21/100</f>
        <v>0</v>
      </c>
      <c r="CT74" s="64">
        <f t="shared" si="197"/>
        <v>0</v>
      </c>
      <c r="CU74" s="27">
        <f t="shared" si="177"/>
        <v>0</v>
      </c>
      <c r="CV74" s="19"/>
    </row>
    <row r="75" spans="1:100" outlineLevel="1" x14ac:dyDescent="0.2">
      <c r="A75" s="34">
        <v>44743</v>
      </c>
      <c r="B75" s="75">
        <f>IF(B$3&gt;$A75+30,0,IF(B$4&lt;$A75,0,IF(AND(B$3&gt;=$A75,B$3&lt;$A76),B$9*(32-DAY(B$3)),IF(AND(B$4&gt;=$A75,B$4&lt;$A76),B$9*DAY(B$4),IF(AND(B$3&lt;$A75,B$4&gt;$A76),B$9*31,"X")))))*B$21/100</f>
        <v>0</v>
      </c>
      <c r="C75" s="64">
        <f t="shared" si="178"/>
        <v>0</v>
      </c>
      <c r="D75" s="27">
        <f t="shared" si="158"/>
        <v>0</v>
      </c>
      <c r="E75" s="19"/>
      <c r="F75" s="34">
        <v>44743</v>
      </c>
      <c r="G75" s="75">
        <f>IF(G$3&gt;$A75+30,0,IF(G$4&lt;$A75,0,IF(AND(G$3&gt;=$A75,G$3&lt;$A76),G$9*(32-DAY(G$3)),IF(AND(G$4&gt;=$A75,G$4&lt;$A76),G$9*DAY(G$4),IF(AND(G$3&lt;$A75,G$4&gt;$A76),G$9*31,"X")))))*G$21/100</f>
        <v>0</v>
      </c>
      <c r="H75" s="64">
        <f t="shared" si="179"/>
        <v>0</v>
      </c>
      <c r="I75" s="27">
        <f t="shared" si="159"/>
        <v>0</v>
      </c>
      <c r="J75" s="19"/>
      <c r="K75" s="34">
        <v>44743</v>
      </c>
      <c r="L75" s="75">
        <f>IF(L$3&gt;$A75+30,0,IF(L$4&lt;$A75,0,IF(AND(L$3&gt;=$A75,L$3&lt;$A76),L$9*(32-DAY(L$3)),IF(AND(L$4&gt;=$A75,L$4&lt;$A76),L$9*DAY(L$4),IF(AND(L$3&lt;$A75,L$4&gt;$A76),L$9*31,"X")))))*L$21/100</f>
        <v>0</v>
      </c>
      <c r="M75" s="64">
        <f t="shared" si="180"/>
        <v>0</v>
      </c>
      <c r="N75" s="27">
        <f t="shared" si="160"/>
        <v>0</v>
      </c>
      <c r="O75" s="19"/>
      <c r="P75" s="34">
        <v>44743</v>
      </c>
      <c r="Q75" s="75">
        <f>IF(Q$3&gt;$A75+30,0,IF(Q$4&lt;$A75,0,IF(AND(Q$3&gt;=$A75,Q$3&lt;$A76),Q$9*(32-DAY(Q$3)),IF(AND(Q$4&gt;=$A75,Q$4&lt;$A76),Q$9*DAY(Q$4),IF(AND(Q$3&lt;$A75,Q$4&gt;$A76),Q$9*31,"X")))))*Q$21/100</f>
        <v>0</v>
      </c>
      <c r="R75" s="64">
        <f t="shared" si="181"/>
        <v>0</v>
      </c>
      <c r="S75" s="27">
        <f t="shared" si="161"/>
        <v>0</v>
      </c>
      <c r="T75" s="19"/>
      <c r="U75" s="34">
        <v>44743</v>
      </c>
      <c r="V75" s="75">
        <f>IF(V$3&gt;$A75+30,0,IF(V$4&lt;$A75,0,IF(AND(V$3&gt;=$A75,V$3&lt;$A76),V$9*(32-DAY(V$3)),IF(AND(V$4&gt;=$A75,V$4&lt;$A76),V$9*DAY(V$4),IF(AND(V$3&lt;$A75,V$4&gt;$A76),V$9*31,"X")))))*V$21/100</f>
        <v>0</v>
      </c>
      <c r="W75" s="64">
        <f t="shared" si="182"/>
        <v>0</v>
      </c>
      <c r="X75" s="27">
        <f t="shared" si="162"/>
        <v>0</v>
      </c>
      <c r="Y75" s="19"/>
      <c r="Z75" s="34">
        <v>44743</v>
      </c>
      <c r="AA75" s="75">
        <f>IF(AA$3&gt;$A75+30,0,IF(AA$4&lt;$A75,0,IF(AND(AA$3&gt;=$A75,AA$3&lt;$A76),AA$9*(32-DAY(AA$3)),IF(AND(AA$4&gt;=$A75,AA$4&lt;$A76),AA$9*DAY(AA$4),IF(AND(AA$3&lt;$A75,AA$4&gt;$A76),AA$9*31,"X")))))*AA$21/100</f>
        <v>0</v>
      </c>
      <c r="AB75" s="64">
        <f t="shared" si="183"/>
        <v>0</v>
      </c>
      <c r="AC75" s="27">
        <f t="shared" si="163"/>
        <v>0</v>
      </c>
      <c r="AD75" s="19"/>
      <c r="AE75" s="34">
        <v>44743</v>
      </c>
      <c r="AF75" s="75">
        <f>IF(AF$3&gt;$A75+30,0,IF(AF$4&lt;$A75,0,IF(AND(AF$3&gt;=$A75,AF$3&lt;$A76),AF$9*(32-DAY(AF$3)),IF(AND(AF$4&gt;=$A75,AF$4&lt;$A76),AF$9*DAY(AF$4),IF(AND(AF$3&lt;$A75,AF$4&gt;$A76),AF$9*31,"X")))))*AF$21/100</f>
        <v>0</v>
      </c>
      <c r="AG75" s="64">
        <f t="shared" si="184"/>
        <v>0</v>
      </c>
      <c r="AH75" s="27">
        <f t="shared" si="164"/>
        <v>0</v>
      </c>
      <c r="AI75" s="19"/>
      <c r="AJ75" s="34">
        <v>44743</v>
      </c>
      <c r="AK75" s="75">
        <f>IF(AK$3&gt;$A75+30,0,IF(AK$4&lt;$A75,0,IF(AND(AK$3&gt;=$A75,AK$3&lt;$A76),AK$9*(32-DAY(AK$3)),IF(AND(AK$4&gt;=$A75,AK$4&lt;$A76),AK$9*DAY(AK$4),IF(AND(AK$3&lt;$A75,AK$4&gt;$A76),AK$9*31,"X")))))*AK$21/100</f>
        <v>0</v>
      </c>
      <c r="AL75" s="64">
        <f t="shared" si="185"/>
        <v>0</v>
      </c>
      <c r="AM75" s="27">
        <f t="shared" si="165"/>
        <v>0</v>
      </c>
      <c r="AN75" s="19"/>
      <c r="AO75" s="34">
        <v>44743</v>
      </c>
      <c r="AP75" s="75">
        <f>IF(AP$3&gt;$A75+30,0,IF(AP$4&lt;$A75,0,IF(AND(AP$3&gt;=$A75,AP$3&lt;$A76),AP$9*(32-DAY(AP$3)),IF(AND(AP$4&gt;=$A75,AP$4&lt;$A76),AP$9*DAY(AP$4),IF(AND(AP$3&lt;$A75,AP$4&gt;$A76),AP$9*31,"X")))))*AP$21/100</f>
        <v>0</v>
      </c>
      <c r="AQ75" s="64">
        <f t="shared" si="186"/>
        <v>0</v>
      </c>
      <c r="AR75" s="27">
        <f t="shared" si="166"/>
        <v>0</v>
      </c>
      <c r="AS75" s="19"/>
      <c r="AT75" s="34">
        <v>44743</v>
      </c>
      <c r="AU75" s="75">
        <f>IF(AU$3&gt;$A75+30,0,IF(AU$4&lt;$A75,0,IF(AND(AU$3&gt;=$A75,AU$3&lt;$A76),AU$9*(32-DAY(AU$3)),IF(AND(AU$4&gt;=$A75,AU$4&lt;$A76),AU$9*DAY(AU$4),IF(AND(AU$3&lt;$A75,AU$4&gt;$A76),AU$9*31,"X")))))*AU$21/100</f>
        <v>0</v>
      </c>
      <c r="AV75" s="64">
        <f t="shared" si="187"/>
        <v>0</v>
      </c>
      <c r="AW75" s="27">
        <f t="shared" si="167"/>
        <v>0</v>
      </c>
      <c r="AX75" s="19"/>
      <c r="AY75" s="34">
        <v>44743</v>
      </c>
      <c r="AZ75" s="75">
        <f>IF(AZ$3&gt;$A75+30,0,IF(AZ$4&lt;$A75,0,IF(AND(AZ$3&gt;=$A75,AZ$3&lt;$A76),AZ$9*(32-DAY(AZ$3)),IF(AND(AZ$4&gt;=$A75,AZ$4&lt;$A76),AZ$9*DAY(AZ$4),IF(AND(AZ$3&lt;$A75,AZ$4&gt;$A76),AZ$9*31,"X")))))*AZ$21/100</f>
        <v>0</v>
      </c>
      <c r="BA75" s="64">
        <f t="shared" si="188"/>
        <v>0</v>
      </c>
      <c r="BB75" s="27">
        <f t="shared" si="168"/>
        <v>0</v>
      </c>
      <c r="BC75" s="19"/>
      <c r="BD75" s="34">
        <v>44743</v>
      </c>
      <c r="BE75" s="75">
        <f>IF(BE$3&gt;$A75+30,0,IF(BE$4&lt;$A75,0,IF(AND(BE$3&gt;=$A75,BE$3&lt;$A76),BE$9*(32-DAY(BE$3)),IF(AND(BE$4&gt;=$A75,BE$4&lt;$A76),BE$9*DAY(BE$4),IF(AND(BE$3&lt;$A75,BE$4&gt;$A76),BE$9*31,"X")))))*BE$21/100</f>
        <v>0</v>
      </c>
      <c r="BF75" s="64">
        <f t="shared" si="189"/>
        <v>0</v>
      </c>
      <c r="BG75" s="27">
        <f t="shared" si="169"/>
        <v>0</v>
      </c>
      <c r="BH75" s="19"/>
      <c r="BI75" s="34">
        <v>44743</v>
      </c>
      <c r="BJ75" s="75">
        <f>IF(BJ$3&gt;$A75+30,0,IF(BJ$4&lt;$A75,0,IF(AND(BJ$3&gt;=$A75,BJ$3&lt;$A76),BJ$9*(32-DAY(BJ$3)),IF(AND(BJ$4&gt;=$A75,BJ$4&lt;$A76),BJ$9*DAY(BJ$4),IF(AND(BJ$3&lt;$A75,BJ$4&gt;$A76),BJ$9*31,"X")))))*BJ$21/100</f>
        <v>0</v>
      </c>
      <c r="BK75" s="64">
        <f t="shared" si="190"/>
        <v>0</v>
      </c>
      <c r="BL75" s="27">
        <f t="shared" si="170"/>
        <v>0</v>
      </c>
      <c r="BM75" s="19"/>
      <c r="BN75" s="34">
        <v>44743</v>
      </c>
      <c r="BO75" s="75">
        <f>IF(BO$3&gt;$A75+30,0,IF(BO$4&lt;$A75,0,IF(AND(BO$3&gt;=$A75,BO$3&lt;$A76),BO$9*(32-DAY(BO$3)),IF(AND(BO$4&gt;=$A75,BO$4&lt;$A76),BO$9*DAY(BO$4),IF(AND(BO$3&lt;$A75,BO$4&gt;$A76),BO$9*31,"X")))))*BO$21/100</f>
        <v>0</v>
      </c>
      <c r="BP75" s="64">
        <f t="shared" si="191"/>
        <v>0</v>
      </c>
      <c r="BQ75" s="27">
        <f t="shared" si="171"/>
        <v>0</v>
      </c>
      <c r="BR75" s="19"/>
      <c r="BS75" s="34">
        <v>44743</v>
      </c>
      <c r="BT75" s="75">
        <f>IF(BT$3&gt;$A75+30,0,IF(BT$4&lt;$A75,0,IF(AND(BT$3&gt;=$A75,BT$3&lt;$A76),BT$9*(32-DAY(BT$3)),IF(AND(BT$4&gt;=$A75,BT$4&lt;$A76),BT$9*DAY(BT$4),IF(AND(BT$3&lt;$A75,BT$4&gt;$A76),BT$9*31,"X")))))*BT$21/100</f>
        <v>0</v>
      </c>
      <c r="BU75" s="64">
        <f t="shared" si="192"/>
        <v>0</v>
      </c>
      <c r="BV75" s="27">
        <f t="shared" si="172"/>
        <v>0</v>
      </c>
      <c r="BW75" s="19"/>
      <c r="BX75" s="34">
        <v>44743</v>
      </c>
      <c r="BY75" s="75">
        <f>IF(BY$3&gt;$A75+30,0,IF(BY$4&lt;$A75,0,IF(AND(BY$3&gt;=$A75,BY$3&lt;$A76),BY$9*(32-DAY(BY$3)),IF(AND(BY$4&gt;=$A75,BY$4&lt;$A76),BY$9*DAY(BY$4),IF(AND(BY$3&lt;$A75,BY$4&gt;$A76),BY$9*31,"X")))))*BY$21/100</f>
        <v>0</v>
      </c>
      <c r="BZ75" s="64">
        <f t="shared" si="193"/>
        <v>0</v>
      </c>
      <c r="CA75" s="27">
        <f t="shared" si="173"/>
        <v>0</v>
      </c>
      <c r="CB75" s="19"/>
      <c r="CC75" s="34">
        <v>44743</v>
      </c>
      <c r="CD75" s="75">
        <f>IF(CD$3&gt;$A75+30,0,IF(CD$4&lt;$A75,0,IF(AND(CD$3&gt;=$A75,CD$3&lt;$A76),CD$9*(32-DAY(CD$3)),IF(AND(CD$4&gt;=$A75,CD$4&lt;$A76),CD$9*DAY(CD$4),IF(AND(CD$3&lt;$A75,CD$4&gt;$A76),CD$9*31,"X")))))*CD$21/100</f>
        <v>0</v>
      </c>
      <c r="CE75" s="64">
        <f t="shared" si="194"/>
        <v>0</v>
      </c>
      <c r="CF75" s="27">
        <f t="shared" si="174"/>
        <v>0</v>
      </c>
      <c r="CG75" s="19"/>
      <c r="CH75" s="34">
        <v>44743</v>
      </c>
      <c r="CI75" s="75">
        <f>IF(CI$3&gt;$A75+30,0,IF(CI$4&lt;$A75,0,IF(AND(CI$3&gt;=$A75,CI$3&lt;$A76),CI$9*(32-DAY(CI$3)),IF(AND(CI$4&gt;=$A75,CI$4&lt;$A76),CI$9*DAY(CI$4),IF(AND(CI$3&lt;$A75,CI$4&gt;$A76),CI$9*31,"X")))))*CI$21/100</f>
        <v>0</v>
      </c>
      <c r="CJ75" s="64">
        <f t="shared" si="195"/>
        <v>0</v>
      </c>
      <c r="CK75" s="27">
        <f t="shared" si="175"/>
        <v>0</v>
      </c>
      <c r="CL75" s="19"/>
      <c r="CM75" s="34">
        <v>44743</v>
      </c>
      <c r="CN75" s="75">
        <f>IF(CN$3&gt;$A75+30,0,IF(CN$4&lt;$A75,0,IF(AND(CN$3&gt;=$A75,CN$3&lt;$A76),CN$9*(32-DAY(CN$3)),IF(AND(CN$4&gt;=$A75,CN$4&lt;$A76),CN$9*DAY(CN$4),IF(AND(CN$3&lt;$A75,CN$4&gt;$A76),CN$9*31,"X")))))*CN$21/100</f>
        <v>0</v>
      </c>
      <c r="CO75" s="64">
        <f t="shared" si="196"/>
        <v>0</v>
      </c>
      <c r="CP75" s="27">
        <f t="shared" si="176"/>
        <v>0</v>
      </c>
      <c r="CQ75" s="19"/>
      <c r="CR75" s="34">
        <v>44743</v>
      </c>
      <c r="CS75" s="75">
        <f>IF(CS$3&gt;$A75+30,0,IF(CS$4&lt;$A75,0,IF(AND(CS$3&gt;=$A75,CS$3&lt;$A76),CS$9*(32-DAY(CS$3)),IF(AND(CS$4&gt;=$A75,CS$4&lt;$A76),CS$9*DAY(CS$4),IF(AND(CS$3&lt;$A75,CS$4&gt;$A76),CS$9*31,"X")))))*CS$21/100</f>
        <v>0</v>
      </c>
      <c r="CT75" s="64">
        <f t="shared" si="197"/>
        <v>0</v>
      </c>
      <c r="CU75" s="27">
        <f t="shared" si="177"/>
        <v>0</v>
      </c>
      <c r="CV75" s="19"/>
    </row>
    <row r="76" spans="1:100" outlineLevel="1" x14ac:dyDescent="0.2">
      <c r="A76" s="34">
        <v>44774</v>
      </c>
      <c r="B76" s="75">
        <f>IF(B$3&gt;$A76+30,0,IF(B$4&lt;$A76,0,IF(AND(B$3&gt;=$A76,B$3&lt;$A77),B$9*(32-DAY(B$3)),IF(AND(B$4&gt;=$A76,B$4&lt;$A77),B$9*DAY(B$4),IF(AND(B$3&lt;$A76,B$4&gt;$A77),B$9*31,"X")))))*B$21/100</f>
        <v>0</v>
      </c>
      <c r="C76" s="64">
        <f t="shared" si="178"/>
        <v>0</v>
      </c>
      <c r="D76" s="27">
        <f t="shared" si="158"/>
        <v>0</v>
      </c>
      <c r="E76" s="19"/>
      <c r="F76" s="34">
        <v>44774</v>
      </c>
      <c r="G76" s="75">
        <f>IF(G$3&gt;$A76+30,0,IF(G$4&lt;$A76,0,IF(AND(G$3&gt;=$A76,G$3&lt;$A77),G$9*(32-DAY(G$3)),IF(AND(G$4&gt;=$A76,G$4&lt;$A77),G$9*DAY(G$4),IF(AND(G$3&lt;$A76,G$4&gt;$A77),G$9*31,"X")))))*G$21/100</f>
        <v>0</v>
      </c>
      <c r="H76" s="64">
        <f t="shared" si="179"/>
        <v>0</v>
      </c>
      <c r="I76" s="27">
        <f t="shared" si="159"/>
        <v>0</v>
      </c>
      <c r="J76" s="19"/>
      <c r="K76" s="34">
        <v>44774</v>
      </c>
      <c r="L76" s="75">
        <f>IF(L$3&gt;$A76+30,0,IF(L$4&lt;$A76,0,IF(AND(L$3&gt;=$A76,L$3&lt;$A77),L$9*(32-DAY(L$3)),IF(AND(L$4&gt;=$A76,L$4&lt;$A77),L$9*DAY(L$4),IF(AND(L$3&lt;$A76,L$4&gt;$A77),L$9*31,"X")))))*L$21/100</f>
        <v>0</v>
      </c>
      <c r="M76" s="64">
        <f t="shared" si="180"/>
        <v>0</v>
      </c>
      <c r="N76" s="27">
        <f t="shared" si="160"/>
        <v>0</v>
      </c>
      <c r="O76" s="19"/>
      <c r="P76" s="34">
        <v>44774</v>
      </c>
      <c r="Q76" s="75">
        <f>IF(Q$3&gt;$A76+30,0,IF(Q$4&lt;$A76,0,IF(AND(Q$3&gt;=$A76,Q$3&lt;$A77),Q$9*(32-DAY(Q$3)),IF(AND(Q$4&gt;=$A76,Q$4&lt;$A77),Q$9*DAY(Q$4),IF(AND(Q$3&lt;$A76,Q$4&gt;$A77),Q$9*31,"X")))))*Q$21/100</f>
        <v>0</v>
      </c>
      <c r="R76" s="64">
        <f t="shared" si="181"/>
        <v>0</v>
      </c>
      <c r="S76" s="27">
        <f t="shared" si="161"/>
        <v>0</v>
      </c>
      <c r="T76" s="19"/>
      <c r="U76" s="34">
        <v>44774</v>
      </c>
      <c r="V76" s="75">
        <f>IF(V$3&gt;$A76+30,0,IF(V$4&lt;$A76,0,IF(AND(V$3&gt;=$A76,V$3&lt;$A77),V$9*(32-DAY(V$3)),IF(AND(V$4&gt;=$A76,V$4&lt;$A77),V$9*DAY(V$4),IF(AND(V$3&lt;$A76,V$4&gt;$A77),V$9*31,"X")))))*V$21/100</f>
        <v>0</v>
      </c>
      <c r="W76" s="64">
        <f t="shared" si="182"/>
        <v>0</v>
      </c>
      <c r="X76" s="27">
        <f t="shared" si="162"/>
        <v>0</v>
      </c>
      <c r="Y76" s="19"/>
      <c r="Z76" s="34">
        <v>44774</v>
      </c>
      <c r="AA76" s="75">
        <f>IF(AA$3&gt;$A76+30,0,IF(AA$4&lt;$A76,0,IF(AND(AA$3&gt;=$A76,AA$3&lt;$A77),AA$9*(32-DAY(AA$3)),IF(AND(AA$4&gt;=$A76,AA$4&lt;$A77),AA$9*DAY(AA$4),IF(AND(AA$3&lt;$A76,AA$4&gt;$A77),AA$9*31,"X")))))*AA$21/100</f>
        <v>0</v>
      </c>
      <c r="AB76" s="64">
        <f t="shared" si="183"/>
        <v>0</v>
      </c>
      <c r="AC76" s="27">
        <f t="shared" si="163"/>
        <v>0</v>
      </c>
      <c r="AD76" s="19"/>
      <c r="AE76" s="34">
        <v>44774</v>
      </c>
      <c r="AF76" s="75">
        <f>IF(AF$3&gt;$A76+30,0,IF(AF$4&lt;$A76,0,IF(AND(AF$3&gt;=$A76,AF$3&lt;$A77),AF$9*(32-DAY(AF$3)),IF(AND(AF$4&gt;=$A76,AF$4&lt;$A77),AF$9*DAY(AF$4),IF(AND(AF$3&lt;$A76,AF$4&gt;$A77),AF$9*31,"X")))))*AF$21/100</f>
        <v>0</v>
      </c>
      <c r="AG76" s="64">
        <f t="shared" si="184"/>
        <v>0</v>
      </c>
      <c r="AH76" s="27">
        <f t="shared" si="164"/>
        <v>0</v>
      </c>
      <c r="AI76" s="19"/>
      <c r="AJ76" s="34">
        <v>44774</v>
      </c>
      <c r="AK76" s="75">
        <f>IF(AK$3&gt;$A76+30,0,IF(AK$4&lt;$A76,0,IF(AND(AK$3&gt;=$A76,AK$3&lt;$A77),AK$9*(32-DAY(AK$3)),IF(AND(AK$4&gt;=$A76,AK$4&lt;$A77),AK$9*DAY(AK$4),IF(AND(AK$3&lt;$A76,AK$4&gt;$A77),AK$9*31,"X")))))*AK$21/100</f>
        <v>0</v>
      </c>
      <c r="AL76" s="64">
        <f t="shared" si="185"/>
        <v>0</v>
      </c>
      <c r="AM76" s="27">
        <f t="shared" si="165"/>
        <v>0</v>
      </c>
      <c r="AN76" s="19"/>
      <c r="AO76" s="34">
        <v>44774</v>
      </c>
      <c r="AP76" s="75">
        <f>IF(AP$3&gt;$A76+30,0,IF(AP$4&lt;$A76,0,IF(AND(AP$3&gt;=$A76,AP$3&lt;$A77),AP$9*(32-DAY(AP$3)),IF(AND(AP$4&gt;=$A76,AP$4&lt;$A77),AP$9*DAY(AP$4),IF(AND(AP$3&lt;$A76,AP$4&gt;$A77),AP$9*31,"X")))))*AP$21/100</f>
        <v>0</v>
      </c>
      <c r="AQ76" s="64">
        <f t="shared" si="186"/>
        <v>0</v>
      </c>
      <c r="AR76" s="27">
        <f t="shared" si="166"/>
        <v>0</v>
      </c>
      <c r="AS76" s="19"/>
      <c r="AT76" s="34">
        <v>44774</v>
      </c>
      <c r="AU76" s="75">
        <f>IF(AU$3&gt;$A76+30,0,IF(AU$4&lt;$A76,0,IF(AND(AU$3&gt;=$A76,AU$3&lt;$A77),AU$9*(32-DAY(AU$3)),IF(AND(AU$4&gt;=$A76,AU$4&lt;$A77),AU$9*DAY(AU$4),IF(AND(AU$3&lt;$A76,AU$4&gt;$A77),AU$9*31,"X")))))*AU$21/100</f>
        <v>0</v>
      </c>
      <c r="AV76" s="64">
        <f t="shared" si="187"/>
        <v>0</v>
      </c>
      <c r="AW76" s="27">
        <f t="shared" si="167"/>
        <v>0</v>
      </c>
      <c r="AX76" s="19"/>
      <c r="AY76" s="34">
        <v>44774</v>
      </c>
      <c r="AZ76" s="75">
        <f>IF(AZ$3&gt;$A76+30,0,IF(AZ$4&lt;$A76,0,IF(AND(AZ$3&gt;=$A76,AZ$3&lt;$A77),AZ$9*(32-DAY(AZ$3)),IF(AND(AZ$4&gt;=$A76,AZ$4&lt;$A77),AZ$9*DAY(AZ$4),IF(AND(AZ$3&lt;$A76,AZ$4&gt;$A77),AZ$9*31,"X")))))*AZ$21/100</f>
        <v>0</v>
      </c>
      <c r="BA76" s="64">
        <f t="shared" si="188"/>
        <v>0</v>
      </c>
      <c r="BB76" s="27">
        <f t="shared" si="168"/>
        <v>0</v>
      </c>
      <c r="BC76" s="19"/>
      <c r="BD76" s="34">
        <v>44774</v>
      </c>
      <c r="BE76" s="75">
        <f>IF(BE$3&gt;$A76+30,0,IF(BE$4&lt;$A76,0,IF(AND(BE$3&gt;=$A76,BE$3&lt;$A77),BE$9*(32-DAY(BE$3)),IF(AND(BE$4&gt;=$A76,BE$4&lt;$A77),BE$9*DAY(BE$4),IF(AND(BE$3&lt;$A76,BE$4&gt;$A77),BE$9*31,"X")))))*BE$21/100</f>
        <v>0</v>
      </c>
      <c r="BF76" s="64">
        <f t="shared" si="189"/>
        <v>0</v>
      </c>
      <c r="BG76" s="27">
        <f t="shared" si="169"/>
        <v>0</v>
      </c>
      <c r="BH76" s="19"/>
      <c r="BI76" s="34">
        <v>44774</v>
      </c>
      <c r="BJ76" s="75">
        <f>IF(BJ$3&gt;$A76+30,0,IF(BJ$4&lt;$A76,0,IF(AND(BJ$3&gt;=$A76,BJ$3&lt;$A77),BJ$9*(32-DAY(BJ$3)),IF(AND(BJ$4&gt;=$A76,BJ$4&lt;$A77),BJ$9*DAY(BJ$4),IF(AND(BJ$3&lt;$A76,BJ$4&gt;$A77),BJ$9*31,"X")))))*BJ$21/100</f>
        <v>0</v>
      </c>
      <c r="BK76" s="64">
        <f t="shared" si="190"/>
        <v>0</v>
      </c>
      <c r="BL76" s="27">
        <f t="shared" si="170"/>
        <v>0</v>
      </c>
      <c r="BM76" s="19"/>
      <c r="BN76" s="34">
        <v>44774</v>
      </c>
      <c r="BO76" s="75">
        <f>IF(BO$3&gt;$A76+30,0,IF(BO$4&lt;$A76,0,IF(AND(BO$3&gt;=$A76,BO$3&lt;$A77),BO$9*(32-DAY(BO$3)),IF(AND(BO$4&gt;=$A76,BO$4&lt;$A77),BO$9*DAY(BO$4),IF(AND(BO$3&lt;$A76,BO$4&gt;$A77),BO$9*31,"X")))))*BO$21/100</f>
        <v>0</v>
      </c>
      <c r="BP76" s="64">
        <f t="shared" si="191"/>
        <v>0</v>
      </c>
      <c r="BQ76" s="27">
        <f t="shared" si="171"/>
        <v>0</v>
      </c>
      <c r="BR76" s="19"/>
      <c r="BS76" s="34">
        <v>44774</v>
      </c>
      <c r="BT76" s="75">
        <f>IF(BT$3&gt;$A76+30,0,IF(BT$4&lt;$A76,0,IF(AND(BT$3&gt;=$A76,BT$3&lt;$A77),BT$9*(32-DAY(BT$3)),IF(AND(BT$4&gt;=$A76,BT$4&lt;$A77),BT$9*DAY(BT$4),IF(AND(BT$3&lt;$A76,BT$4&gt;$A77),BT$9*31,"X")))))*BT$21/100</f>
        <v>0</v>
      </c>
      <c r="BU76" s="64">
        <f t="shared" si="192"/>
        <v>0</v>
      </c>
      <c r="BV76" s="27">
        <f t="shared" si="172"/>
        <v>0</v>
      </c>
      <c r="BW76" s="19"/>
      <c r="BX76" s="34">
        <v>44774</v>
      </c>
      <c r="BY76" s="75">
        <f>IF(BY$3&gt;$A76+30,0,IF(BY$4&lt;$A76,0,IF(AND(BY$3&gt;=$A76,BY$3&lt;$A77),BY$9*(32-DAY(BY$3)),IF(AND(BY$4&gt;=$A76,BY$4&lt;$A77),BY$9*DAY(BY$4),IF(AND(BY$3&lt;$A76,BY$4&gt;$A77),BY$9*31,"X")))))*BY$21/100</f>
        <v>0</v>
      </c>
      <c r="BZ76" s="64">
        <f t="shared" si="193"/>
        <v>0</v>
      </c>
      <c r="CA76" s="27">
        <f t="shared" si="173"/>
        <v>0</v>
      </c>
      <c r="CB76" s="19"/>
      <c r="CC76" s="34">
        <v>44774</v>
      </c>
      <c r="CD76" s="75">
        <f>IF(CD$3&gt;$A76+30,0,IF(CD$4&lt;$A76,0,IF(AND(CD$3&gt;=$A76,CD$3&lt;$A77),CD$9*(32-DAY(CD$3)),IF(AND(CD$4&gt;=$A76,CD$4&lt;$A77),CD$9*DAY(CD$4),IF(AND(CD$3&lt;$A76,CD$4&gt;$A77),CD$9*31,"X")))))*CD$21/100</f>
        <v>0</v>
      </c>
      <c r="CE76" s="64">
        <f t="shared" si="194"/>
        <v>0</v>
      </c>
      <c r="CF76" s="27">
        <f t="shared" si="174"/>
        <v>0</v>
      </c>
      <c r="CG76" s="19"/>
      <c r="CH76" s="34">
        <v>44774</v>
      </c>
      <c r="CI76" s="75">
        <f>IF(CI$3&gt;$A76+30,0,IF(CI$4&lt;$A76,0,IF(AND(CI$3&gt;=$A76,CI$3&lt;$A77),CI$9*(32-DAY(CI$3)),IF(AND(CI$4&gt;=$A76,CI$4&lt;$A77),CI$9*DAY(CI$4),IF(AND(CI$3&lt;$A76,CI$4&gt;$A77),CI$9*31,"X")))))*CI$21/100</f>
        <v>0</v>
      </c>
      <c r="CJ76" s="64">
        <f t="shared" si="195"/>
        <v>0</v>
      </c>
      <c r="CK76" s="27">
        <f t="shared" si="175"/>
        <v>0</v>
      </c>
      <c r="CL76" s="19"/>
      <c r="CM76" s="34">
        <v>44774</v>
      </c>
      <c r="CN76" s="75">
        <f>IF(CN$3&gt;$A76+30,0,IF(CN$4&lt;$A76,0,IF(AND(CN$3&gt;=$A76,CN$3&lt;$A77),CN$9*(32-DAY(CN$3)),IF(AND(CN$4&gt;=$A76,CN$4&lt;$A77),CN$9*DAY(CN$4),IF(AND(CN$3&lt;$A76,CN$4&gt;$A77),CN$9*31,"X")))))*CN$21/100</f>
        <v>0</v>
      </c>
      <c r="CO76" s="64">
        <f t="shared" si="196"/>
        <v>0</v>
      </c>
      <c r="CP76" s="27">
        <f t="shared" si="176"/>
        <v>0</v>
      </c>
      <c r="CQ76" s="19"/>
      <c r="CR76" s="34">
        <v>44774</v>
      </c>
      <c r="CS76" s="75">
        <f>IF(CS$3&gt;$A76+30,0,IF(CS$4&lt;$A76,0,IF(AND(CS$3&gt;=$A76,CS$3&lt;$A77),CS$9*(32-DAY(CS$3)),IF(AND(CS$4&gt;=$A76,CS$4&lt;$A77),CS$9*DAY(CS$4),IF(AND(CS$3&lt;$A76,CS$4&gt;$A77),CS$9*31,"X")))))*CS$21/100</f>
        <v>0</v>
      </c>
      <c r="CT76" s="64">
        <f t="shared" si="197"/>
        <v>0</v>
      </c>
      <c r="CU76" s="27">
        <f t="shared" si="177"/>
        <v>0</v>
      </c>
      <c r="CV76" s="19"/>
    </row>
    <row r="77" spans="1:100" outlineLevel="1" x14ac:dyDescent="0.2">
      <c r="A77" s="34">
        <v>44805</v>
      </c>
      <c r="B77" s="75">
        <f>IF(B$3&gt;$A77+29,0,IF(B$4&lt;$A77,0,IF(AND(B$3&gt;=$A77,B$3&lt;$A78),B$9*(31-DAY(B$3)),IF(AND(B$4&gt;=$A77,B$4&lt;$A78),B$9*DAY(B$4),IF(AND(B$3&lt;$A77,B$4&gt;$A78),B$9*30,"X")))))*B$21/100</f>
        <v>0</v>
      </c>
      <c r="C77" s="64">
        <f t="shared" si="178"/>
        <v>0</v>
      </c>
      <c r="D77" s="27">
        <f t="shared" si="158"/>
        <v>0</v>
      </c>
      <c r="E77" s="19"/>
      <c r="F77" s="34">
        <v>44805</v>
      </c>
      <c r="G77" s="75">
        <f>IF(G$3&gt;$A77+29,0,IF(G$4&lt;$A77,0,IF(AND(G$3&gt;=$A77,G$3&lt;$A78),G$9*(31-DAY(G$3)),IF(AND(G$4&gt;=$A77,G$4&lt;$A78),G$9*DAY(G$4),IF(AND(G$3&lt;$A77,G$4&gt;$A78),G$9*30,"X")))))*G$21/100</f>
        <v>0</v>
      </c>
      <c r="H77" s="64">
        <f t="shared" si="179"/>
        <v>0</v>
      </c>
      <c r="I77" s="27">
        <f t="shared" si="159"/>
        <v>0</v>
      </c>
      <c r="J77" s="19"/>
      <c r="K77" s="34">
        <v>44805</v>
      </c>
      <c r="L77" s="75">
        <f>IF(L$3&gt;$A77+29,0,IF(L$4&lt;$A77,0,IF(AND(L$3&gt;=$A77,L$3&lt;$A78),L$9*(31-DAY(L$3)),IF(AND(L$4&gt;=$A77,L$4&lt;$A78),L$9*DAY(L$4),IF(AND(L$3&lt;$A77,L$4&gt;$A78),L$9*30,"X")))))*L$21/100</f>
        <v>0</v>
      </c>
      <c r="M77" s="64">
        <f t="shared" si="180"/>
        <v>0</v>
      </c>
      <c r="N77" s="27">
        <f t="shared" si="160"/>
        <v>0</v>
      </c>
      <c r="O77" s="19"/>
      <c r="P77" s="34">
        <v>44805</v>
      </c>
      <c r="Q77" s="75">
        <f>IF(Q$3&gt;$A77+29,0,IF(Q$4&lt;$A77,0,IF(AND(Q$3&gt;=$A77,Q$3&lt;$A78),Q$9*(31-DAY(Q$3)),IF(AND(Q$4&gt;=$A77,Q$4&lt;$A78),Q$9*DAY(Q$4),IF(AND(Q$3&lt;$A77,Q$4&gt;$A78),Q$9*30,"X")))))*Q$21/100</f>
        <v>0</v>
      </c>
      <c r="R77" s="64">
        <f t="shared" si="181"/>
        <v>0</v>
      </c>
      <c r="S77" s="27">
        <f t="shared" si="161"/>
        <v>0</v>
      </c>
      <c r="T77" s="19"/>
      <c r="U77" s="34">
        <v>44805</v>
      </c>
      <c r="V77" s="75">
        <f>IF(V$3&gt;$A77+29,0,IF(V$4&lt;$A77,0,IF(AND(V$3&gt;=$A77,V$3&lt;$A78),V$9*(31-DAY(V$3)),IF(AND(V$4&gt;=$A77,V$4&lt;$A78),V$9*DAY(V$4),IF(AND(V$3&lt;$A77,V$4&gt;$A78),V$9*30,"X")))))*V$21/100</f>
        <v>0</v>
      </c>
      <c r="W77" s="64">
        <f t="shared" si="182"/>
        <v>0</v>
      </c>
      <c r="X77" s="27">
        <f t="shared" si="162"/>
        <v>0</v>
      </c>
      <c r="Y77" s="19"/>
      <c r="Z77" s="34">
        <v>44805</v>
      </c>
      <c r="AA77" s="75">
        <f>IF(AA$3&gt;$A77+29,0,IF(AA$4&lt;$A77,0,IF(AND(AA$3&gt;=$A77,AA$3&lt;$A78),AA$9*(31-DAY(AA$3)),IF(AND(AA$4&gt;=$A77,AA$4&lt;$A78),AA$9*DAY(AA$4),IF(AND(AA$3&lt;$A77,AA$4&gt;$A78),AA$9*30,"X")))))*AA$21/100</f>
        <v>0</v>
      </c>
      <c r="AB77" s="64">
        <f t="shared" si="183"/>
        <v>0</v>
      </c>
      <c r="AC77" s="27">
        <f t="shared" si="163"/>
        <v>0</v>
      </c>
      <c r="AD77" s="19"/>
      <c r="AE77" s="34">
        <v>44805</v>
      </c>
      <c r="AF77" s="75">
        <f>IF(AF$3&gt;$A77+29,0,IF(AF$4&lt;$A77,0,IF(AND(AF$3&gt;=$A77,AF$3&lt;$A78),AF$9*(31-DAY(AF$3)),IF(AND(AF$4&gt;=$A77,AF$4&lt;$A78),AF$9*DAY(AF$4),IF(AND(AF$3&lt;$A77,AF$4&gt;$A78),AF$9*30,"X")))))*AF$21/100</f>
        <v>0</v>
      </c>
      <c r="AG77" s="64">
        <f t="shared" si="184"/>
        <v>0</v>
      </c>
      <c r="AH77" s="27">
        <f t="shared" si="164"/>
        <v>0</v>
      </c>
      <c r="AI77" s="19"/>
      <c r="AJ77" s="34">
        <v>44805</v>
      </c>
      <c r="AK77" s="75">
        <f>IF(AK$3&gt;$A77+29,0,IF(AK$4&lt;$A77,0,IF(AND(AK$3&gt;=$A77,AK$3&lt;$A78),AK$9*(31-DAY(AK$3)),IF(AND(AK$4&gt;=$A77,AK$4&lt;$A78),AK$9*DAY(AK$4),IF(AND(AK$3&lt;$A77,AK$4&gt;$A78),AK$9*30,"X")))))*AK$21/100</f>
        <v>0</v>
      </c>
      <c r="AL77" s="64">
        <f t="shared" si="185"/>
        <v>0</v>
      </c>
      <c r="AM77" s="27">
        <f t="shared" si="165"/>
        <v>0</v>
      </c>
      <c r="AN77" s="19"/>
      <c r="AO77" s="34">
        <v>44805</v>
      </c>
      <c r="AP77" s="75">
        <f>IF(AP$3&gt;$A77+29,0,IF(AP$4&lt;$A77,0,IF(AND(AP$3&gt;=$A77,AP$3&lt;$A78),AP$9*(31-DAY(AP$3)),IF(AND(AP$4&gt;=$A77,AP$4&lt;$A78),AP$9*DAY(AP$4),IF(AND(AP$3&lt;$A77,AP$4&gt;$A78),AP$9*30,"X")))))*AP$21/100</f>
        <v>0</v>
      </c>
      <c r="AQ77" s="64">
        <f t="shared" si="186"/>
        <v>0</v>
      </c>
      <c r="AR77" s="27">
        <f t="shared" si="166"/>
        <v>0</v>
      </c>
      <c r="AS77" s="19"/>
      <c r="AT77" s="34">
        <v>44805</v>
      </c>
      <c r="AU77" s="75">
        <f>IF(AU$3&gt;$A77+29,0,IF(AU$4&lt;$A77,0,IF(AND(AU$3&gt;=$A77,AU$3&lt;$A78),AU$9*(31-DAY(AU$3)),IF(AND(AU$4&gt;=$A77,AU$4&lt;$A78),AU$9*DAY(AU$4),IF(AND(AU$3&lt;$A77,AU$4&gt;$A78),AU$9*30,"X")))))*AU$21/100</f>
        <v>0</v>
      </c>
      <c r="AV77" s="64">
        <f t="shared" si="187"/>
        <v>0</v>
      </c>
      <c r="AW77" s="27">
        <f t="shared" si="167"/>
        <v>0</v>
      </c>
      <c r="AX77" s="19"/>
      <c r="AY77" s="34">
        <v>44805</v>
      </c>
      <c r="AZ77" s="75">
        <f>IF(AZ$3&gt;$A77+29,0,IF(AZ$4&lt;$A77,0,IF(AND(AZ$3&gt;=$A77,AZ$3&lt;$A78),AZ$9*(31-DAY(AZ$3)),IF(AND(AZ$4&gt;=$A77,AZ$4&lt;$A78),AZ$9*DAY(AZ$4),IF(AND(AZ$3&lt;$A77,AZ$4&gt;$A78),AZ$9*30,"X")))))*AZ$21/100</f>
        <v>0</v>
      </c>
      <c r="BA77" s="64">
        <f t="shared" si="188"/>
        <v>0</v>
      </c>
      <c r="BB77" s="27">
        <f t="shared" si="168"/>
        <v>0</v>
      </c>
      <c r="BC77" s="19"/>
      <c r="BD77" s="34">
        <v>44805</v>
      </c>
      <c r="BE77" s="75">
        <f>IF(BE$3&gt;$A77+29,0,IF(BE$4&lt;$A77,0,IF(AND(BE$3&gt;=$A77,BE$3&lt;$A78),BE$9*(31-DAY(BE$3)),IF(AND(BE$4&gt;=$A77,BE$4&lt;$A78),BE$9*DAY(BE$4),IF(AND(BE$3&lt;$A77,BE$4&gt;$A78),BE$9*30,"X")))))*BE$21/100</f>
        <v>0</v>
      </c>
      <c r="BF77" s="64">
        <f t="shared" si="189"/>
        <v>0</v>
      </c>
      <c r="BG77" s="27">
        <f t="shared" si="169"/>
        <v>0</v>
      </c>
      <c r="BH77" s="19"/>
      <c r="BI77" s="34">
        <v>44805</v>
      </c>
      <c r="BJ77" s="75">
        <f>IF(BJ$3&gt;$A77+29,0,IF(BJ$4&lt;$A77,0,IF(AND(BJ$3&gt;=$A77,BJ$3&lt;$A78),BJ$9*(31-DAY(BJ$3)),IF(AND(BJ$4&gt;=$A77,BJ$4&lt;$A78),BJ$9*DAY(BJ$4),IF(AND(BJ$3&lt;$A77,BJ$4&gt;$A78),BJ$9*30,"X")))))*BJ$21/100</f>
        <v>0</v>
      </c>
      <c r="BK77" s="64">
        <f t="shared" si="190"/>
        <v>0</v>
      </c>
      <c r="BL77" s="27">
        <f t="shared" si="170"/>
        <v>0</v>
      </c>
      <c r="BM77" s="19"/>
      <c r="BN77" s="34">
        <v>44805</v>
      </c>
      <c r="BO77" s="75">
        <f>IF(BO$3&gt;$A77+29,0,IF(BO$4&lt;$A77,0,IF(AND(BO$3&gt;=$A77,BO$3&lt;$A78),BO$9*(31-DAY(BO$3)),IF(AND(BO$4&gt;=$A77,BO$4&lt;$A78),BO$9*DAY(BO$4),IF(AND(BO$3&lt;$A77,BO$4&gt;$A78),BO$9*30,"X")))))*BO$21/100</f>
        <v>0</v>
      </c>
      <c r="BP77" s="64">
        <f t="shared" si="191"/>
        <v>0</v>
      </c>
      <c r="BQ77" s="27">
        <f t="shared" si="171"/>
        <v>0</v>
      </c>
      <c r="BR77" s="19"/>
      <c r="BS77" s="34">
        <v>44805</v>
      </c>
      <c r="BT77" s="75">
        <f>IF(BT$3&gt;$A77+29,0,IF(BT$4&lt;$A77,0,IF(AND(BT$3&gt;=$A77,BT$3&lt;$A78),BT$9*(31-DAY(BT$3)),IF(AND(BT$4&gt;=$A77,BT$4&lt;$A78),BT$9*DAY(BT$4),IF(AND(BT$3&lt;$A77,BT$4&gt;$A78),BT$9*30,"X")))))*BT$21/100</f>
        <v>0</v>
      </c>
      <c r="BU77" s="64">
        <f t="shared" si="192"/>
        <v>0</v>
      </c>
      <c r="BV77" s="27">
        <f t="shared" si="172"/>
        <v>0</v>
      </c>
      <c r="BW77" s="19"/>
      <c r="BX77" s="34">
        <v>44805</v>
      </c>
      <c r="BY77" s="75">
        <f>IF(BY$3&gt;$A77+29,0,IF(BY$4&lt;$A77,0,IF(AND(BY$3&gt;=$A77,BY$3&lt;$A78),BY$9*(31-DAY(BY$3)),IF(AND(BY$4&gt;=$A77,BY$4&lt;$A78),BY$9*DAY(BY$4),IF(AND(BY$3&lt;$A77,BY$4&gt;$A78),BY$9*30,"X")))))*BY$21/100</f>
        <v>0</v>
      </c>
      <c r="BZ77" s="64">
        <f t="shared" si="193"/>
        <v>0</v>
      </c>
      <c r="CA77" s="27">
        <f t="shared" si="173"/>
        <v>0</v>
      </c>
      <c r="CB77" s="19"/>
      <c r="CC77" s="34">
        <v>44805</v>
      </c>
      <c r="CD77" s="75">
        <f>IF(CD$3&gt;$A77+29,0,IF(CD$4&lt;$A77,0,IF(AND(CD$3&gt;=$A77,CD$3&lt;$A78),CD$9*(31-DAY(CD$3)),IF(AND(CD$4&gt;=$A77,CD$4&lt;$A78),CD$9*DAY(CD$4),IF(AND(CD$3&lt;$A77,CD$4&gt;$A78),CD$9*30,"X")))))*CD$21/100</f>
        <v>0</v>
      </c>
      <c r="CE77" s="64">
        <f t="shared" si="194"/>
        <v>0</v>
      </c>
      <c r="CF77" s="27">
        <f t="shared" si="174"/>
        <v>0</v>
      </c>
      <c r="CG77" s="19"/>
      <c r="CH77" s="34">
        <v>44805</v>
      </c>
      <c r="CI77" s="75">
        <f>IF(CI$3&gt;$A77+29,0,IF(CI$4&lt;$A77,0,IF(AND(CI$3&gt;=$A77,CI$3&lt;$A78),CI$9*(31-DAY(CI$3)),IF(AND(CI$4&gt;=$A77,CI$4&lt;$A78),CI$9*DAY(CI$4),IF(AND(CI$3&lt;$A77,CI$4&gt;$A78),CI$9*30,"X")))))*CI$21/100</f>
        <v>0</v>
      </c>
      <c r="CJ77" s="64">
        <f t="shared" si="195"/>
        <v>0</v>
      </c>
      <c r="CK77" s="27">
        <f t="shared" si="175"/>
        <v>0</v>
      </c>
      <c r="CL77" s="19"/>
      <c r="CM77" s="34">
        <v>44805</v>
      </c>
      <c r="CN77" s="75">
        <f>IF(CN$3&gt;$A77+29,0,IF(CN$4&lt;$A77,0,IF(AND(CN$3&gt;=$A77,CN$3&lt;$A78),CN$9*(31-DAY(CN$3)),IF(AND(CN$4&gt;=$A77,CN$4&lt;$A78),CN$9*DAY(CN$4),IF(AND(CN$3&lt;$A77,CN$4&gt;$A78),CN$9*30,"X")))))*CN$21/100</f>
        <v>0</v>
      </c>
      <c r="CO77" s="64">
        <f t="shared" si="196"/>
        <v>0</v>
      </c>
      <c r="CP77" s="27">
        <f t="shared" si="176"/>
        <v>0</v>
      </c>
      <c r="CQ77" s="19"/>
      <c r="CR77" s="34">
        <v>44805</v>
      </c>
      <c r="CS77" s="75">
        <f>IF(CS$3&gt;$A77+29,0,IF(CS$4&lt;$A77,0,IF(AND(CS$3&gt;=$A77,CS$3&lt;$A78),CS$9*(31-DAY(CS$3)),IF(AND(CS$4&gt;=$A77,CS$4&lt;$A78),CS$9*DAY(CS$4),IF(AND(CS$3&lt;$A77,CS$4&gt;$A78),CS$9*30,"X")))))*CS$21/100</f>
        <v>0</v>
      </c>
      <c r="CT77" s="64">
        <f t="shared" si="197"/>
        <v>0</v>
      </c>
      <c r="CU77" s="27">
        <f t="shared" si="177"/>
        <v>0</v>
      </c>
      <c r="CV77" s="19"/>
    </row>
    <row r="78" spans="1:100" outlineLevel="1" x14ac:dyDescent="0.2">
      <c r="A78" s="34">
        <v>44835</v>
      </c>
      <c r="B78" s="75">
        <f>IF(B$3&gt;$A78+30,0,IF(B$4&lt;$A78,0,IF(AND(B$3&gt;=$A78,B$3&lt;$A79),B$9*(32-DAY(B$3)),IF(AND(B$4&gt;=$A78,B$4&lt;$A79),B$9*DAY(B$4),IF(AND(B$3&lt;$A78,B$4&gt;$A79),B$9*31,"X")))))*B$21/100</f>
        <v>0</v>
      </c>
      <c r="C78" s="64">
        <f t="shared" si="178"/>
        <v>0</v>
      </c>
      <c r="D78" s="27">
        <f t="shared" si="158"/>
        <v>0</v>
      </c>
      <c r="E78" s="19"/>
      <c r="F78" s="34">
        <v>44835</v>
      </c>
      <c r="G78" s="75">
        <f>IF(G$3&gt;$A78+30,0,IF(G$4&lt;$A78,0,IF(AND(G$3&gt;=$A78,G$3&lt;$A79),G$9*(32-DAY(G$3)),IF(AND(G$4&gt;=$A78,G$4&lt;$A79),G$9*DAY(G$4),IF(AND(G$3&lt;$A78,G$4&gt;$A79),G$9*31,"X")))))*G$21/100</f>
        <v>0</v>
      </c>
      <c r="H78" s="64">
        <f t="shared" si="179"/>
        <v>0</v>
      </c>
      <c r="I78" s="27">
        <f t="shared" si="159"/>
        <v>0</v>
      </c>
      <c r="J78" s="19"/>
      <c r="K78" s="34">
        <v>44835</v>
      </c>
      <c r="L78" s="75">
        <f>IF(L$3&gt;$A78+30,0,IF(L$4&lt;$A78,0,IF(AND(L$3&gt;=$A78,L$3&lt;$A79),L$9*(32-DAY(L$3)),IF(AND(L$4&gt;=$A78,L$4&lt;$A79),L$9*DAY(L$4),IF(AND(L$3&lt;$A78,L$4&gt;$A79),L$9*31,"X")))))*L$21/100</f>
        <v>0</v>
      </c>
      <c r="M78" s="64">
        <f t="shared" si="180"/>
        <v>0</v>
      </c>
      <c r="N78" s="27">
        <f t="shared" si="160"/>
        <v>0</v>
      </c>
      <c r="O78" s="19"/>
      <c r="P78" s="34">
        <v>44835</v>
      </c>
      <c r="Q78" s="75">
        <f>IF(Q$3&gt;$A78+30,0,IF(Q$4&lt;$A78,0,IF(AND(Q$3&gt;=$A78,Q$3&lt;$A79),Q$9*(32-DAY(Q$3)),IF(AND(Q$4&gt;=$A78,Q$4&lt;$A79),Q$9*DAY(Q$4),IF(AND(Q$3&lt;$A78,Q$4&gt;$A79),Q$9*31,"X")))))*Q$21/100</f>
        <v>0</v>
      </c>
      <c r="R78" s="64">
        <f t="shared" si="181"/>
        <v>0</v>
      </c>
      <c r="S78" s="27">
        <f t="shared" si="161"/>
        <v>0</v>
      </c>
      <c r="T78" s="19"/>
      <c r="U78" s="34">
        <v>44835</v>
      </c>
      <c r="V78" s="75">
        <f>IF(V$3&gt;$A78+30,0,IF(V$4&lt;$A78,0,IF(AND(V$3&gt;=$A78,V$3&lt;$A79),V$9*(32-DAY(V$3)),IF(AND(V$4&gt;=$A78,V$4&lt;$A79),V$9*DAY(V$4),IF(AND(V$3&lt;$A78,V$4&gt;$A79),V$9*31,"X")))))*V$21/100</f>
        <v>0</v>
      </c>
      <c r="W78" s="64">
        <f t="shared" si="182"/>
        <v>0</v>
      </c>
      <c r="X78" s="27">
        <f t="shared" si="162"/>
        <v>0</v>
      </c>
      <c r="Y78" s="19"/>
      <c r="Z78" s="34">
        <v>44835</v>
      </c>
      <c r="AA78" s="75">
        <f>IF(AA$3&gt;$A78+30,0,IF(AA$4&lt;$A78,0,IF(AND(AA$3&gt;=$A78,AA$3&lt;$A79),AA$9*(32-DAY(AA$3)),IF(AND(AA$4&gt;=$A78,AA$4&lt;$A79),AA$9*DAY(AA$4),IF(AND(AA$3&lt;$A78,AA$4&gt;$A79),AA$9*31,"X")))))*AA$21/100</f>
        <v>0</v>
      </c>
      <c r="AB78" s="64">
        <f t="shared" si="183"/>
        <v>0</v>
      </c>
      <c r="AC78" s="27">
        <f t="shared" si="163"/>
        <v>0</v>
      </c>
      <c r="AD78" s="19"/>
      <c r="AE78" s="34">
        <v>44835</v>
      </c>
      <c r="AF78" s="75">
        <f>IF(AF$3&gt;$A78+30,0,IF(AF$4&lt;$A78,0,IF(AND(AF$3&gt;=$A78,AF$3&lt;$A79),AF$9*(32-DAY(AF$3)),IF(AND(AF$4&gt;=$A78,AF$4&lt;$A79),AF$9*DAY(AF$4),IF(AND(AF$3&lt;$A78,AF$4&gt;$A79),AF$9*31,"X")))))*AF$21/100</f>
        <v>0</v>
      </c>
      <c r="AG78" s="64">
        <f t="shared" si="184"/>
        <v>0</v>
      </c>
      <c r="AH78" s="27">
        <f t="shared" si="164"/>
        <v>0</v>
      </c>
      <c r="AI78" s="19"/>
      <c r="AJ78" s="34">
        <v>44835</v>
      </c>
      <c r="AK78" s="75">
        <f>IF(AK$3&gt;$A78+30,0,IF(AK$4&lt;$A78,0,IF(AND(AK$3&gt;=$A78,AK$3&lt;$A79),AK$9*(32-DAY(AK$3)),IF(AND(AK$4&gt;=$A78,AK$4&lt;$A79),AK$9*DAY(AK$4),IF(AND(AK$3&lt;$A78,AK$4&gt;$A79),AK$9*31,"X")))))*AK$21/100</f>
        <v>0</v>
      </c>
      <c r="AL78" s="64">
        <f t="shared" si="185"/>
        <v>0</v>
      </c>
      <c r="AM78" s="27">
        <f t="shared" si="165"/>
        <v>0</v>
      </c>
      <c r="AN78" s="19"/>
      <c r="AO78" s="34">
        <v>44835</v>
      </c>
      <c r="AP78" s="75">
        <f>IF(AP$3&gt;$A78+30,0,IF(AP$4&lt;$A78,0,IF(AND(AP$3&gt;=$A78,AP$3&lt;$A79),AP$9*(32-DAY(AP$3)),IF(AND(AP$4&gt;=$A78,AP$4&lt;$A79),AP$9*DAY(AP$4),IF(AND(AP$3&lt;$A78,AP$4&gt;$A79),AP$9*31,"X")))))*AP$21/100</f>
        <v>0</v>
      </c>
      <c r="AQ78" s="64">
        <f t="shared" si="186"/>
        <v>0</v>
      </c>
      <c r="AR78" s="27">
        <f t="shared" si="166"/>
        <v>0</v>
      </c>
      <c r="AS78" s="19"/>
      <c r="AT78" s="34">
        <v>44835</v>
      </c>
      <c r="AU78" s="75">
        <f>IF(AU$3&gt;$A78+30,0,IF(AU$4&lt;$A78,0,IF(AND(AU$3&gt;=$A78,AU$3&lt;$A79),AU$9*(32-DAY(AU$3)),IF(AND(AU$4&gt;=$A78,AU$4&lt;$A79),AU$9*DAY(AU$4),IF(AND(AU$3&lt;$A78,AU$4&gt;$A79),AU$9*31,"X")))))*AU$21/100</f>
        <v>0</v>
      </c>
      <c r="AV78" s="64">
        <f t="shared" si="187"/>
        <v>0</v>
      </c>
      <c r="AW78" s="27">
        <f t="shared" si="167"/>
        <v>0</v>
      </c>
      <c r="AX78" s="19"/>
      <c r="AY78" s="34">
        <v>44835</v>
      </c>
      <c r="AZ78" s="75">
        <f>IF(AZ$3&gt;$A78+30,0,IF(AZ$4&lt;$A78,0,IF(AND(AZ$3&gt;=$A78,AZ$3&lt;$A79),AZ$9*(32-DAY(AZ$3)),IF(AND(AZ$4&gt;=$A78,AZ$4&lt;$A79),AZ$9*DAY(AZ$4),IF(AND(AZ$3&lt;$A78,AZ$4&gt;$A79),AZ$9*31,"X")))))*AZ$21/100</f>
        <v>0</v>
      </c>
      <c r="BA78" s="64">
        <f t="shared" si="188"/>
        <v>0</v>
      </c>
      <c r="BB78" s="27">
        <f t="shared" si="168"/>
        <v>0</v>
      </c>
      <c r="BC78" s="19"/>
      <c r="BD78" s="34">
        <v>44835</v>
      </c>
      <c r="BE78" s="75">
        <f>IF(BE$3&gt;$A78+30,0,IF(BE$4&lt;$A78,0,IF(AND(BE$3&gt;=$A78,BE$3&lt;$A79),BE$9*(32-DAY(BE$3)),IF(AND(BE$4&gt;=$A78,BE$4&lt;$A79),BE$9*DAY(BE$4),IF(AND(BE$3&lt;$A78,BE$4&gt;$A79),BE$9*31,"X")))))*BE$21/100</f>
        <v>0</v>
      </c>
      <c r="BF78" s="64">
        <f t="shared" si="189"/>
        <v>0</v>
      </c>
      <c r="BG78" s="27">
        <f t="shared" si="169"/>
        <v>0</v>
      </c>
      <c r="BH78" s="19"/>
      <c r="BI78" s="34">
        <v>44835</v>
      </c>
      <c r="BJ78" s="75">
        <f>IF(BJ$3&gt;$A78+30,0,IF(BJ$4&lt;$A78,0,IF(AND(BJ$3&gt;=$A78,BJ$3&lt;$A79),BJ$9*(32-DAY(BJ$3)),IF(AND(BJ$4&gt;=$A78,BJ$4&lt;$A79),BJ$9*DAY(BJ$4),IF(AND(BJ$3&lt;$A78,BJ$4&gt;$A79),BJ$9*31,"X")))))*BJ$21/100</f>
        <v>0</v>
      </c>
      <c r="BK78" s="64">
        <f t="shared" si="190"/>
        <v>0</v>
      </c>
      <c r="BL78" s="27">
        <f t="shared" si="170"/>
        <v>0</v>
      </c>
      <c r="BM78" s="19"/>
      <c r="BN78" s="34">
        <v>44835</v>
      </c>
      <c r="BO78" s="75">
        <f>IF(BO$3&gt;$A78+30,0,IF(BO$4&lt;$A78,0,IF(AND(BO$3&gt;=$A78,BO$3&lt;$A79),BO$9*(32-DAY(BO$3)),IF(AND(BO$4&gt;=$A78,BO$4&lt;$A79),BO$9*DAY(BO$4),IF(AND(BO$3&lt;$A78,BO$4&gt;$A79),BO$9*31,"X")))))*BO$21/100</f>
        <v>0</v>
      </c>
      <c r="BP78" s="64">
        <f t="shared" si="191"/>
        <v>0</v>
      </c>
      <c r="BQ78" s="27">
        <f t="shared" si="171"/>
        <v>0</v>
      </c>
      <c r="BR78" s="19"/>
      <c r="BS78" s="34">
        <v>44835</v>
      </c>
      <c r="BT78" s="75">
        <f>IF(BT$3&gt;$A78+30,0,IF(BT$4&lt;$A78,0,IF(AND(BT$3&gt;=$A78,BT$3&lt;$A79),BT$9*(32-DAY(BT$3)),IF(AND(BT$4&gt;=$A78,BT$4&lt;$A79),BT$9*DAY(BT$4),IF(AND(BT$3&lt;$A78,BT$4&gt;$A79),BT$9*31,"X")))))*BT$21/100</f>
        <v>0</v>
      </c>
      <c r="BU78" s="64">
        <f t="shared" si="192"/>
        <v>0</v>
      </c>
      <c r="BV78" s="27">
        <f t="shared" si="172"/>
        <v>0</v>
      </c>
      <c r="BW78" s="19"/>
      <c r="BX78" s="34">
        <v>44835</v>
      </c>
      <c r="BY78" s="75">
        <f>IF(BY$3&gt;$A78+30,0,IF(BY$4&lt;$A78,0,IF(AND(BY$3&gt;=$A78,BY$3&lt;$A79),BY$9*(32-DAY(BY$3)),IF(AND(BY$4&gt;=$A78,BY$4&lt;$A79),BY$9*DAY(BY$4),IF(AND(BY$3&lt;$A78,BY$4&gt;$A79),BY$9*31,"X")))))*BY$21/100</f>
        <v>0</v>
      </c>
      <c r="BZ78" s="64">
        <f t="shared" si="193"/>
        <v>0</v>
      </c>
      <c r="CA78" s="27">
        <f t="shared" si="173"/>
        <v>0</v>
      </c>
      <c r="CB78" s="19"/>
      <c r="CC78" s="34">
        <v>44835</v>
      </c>
      <c r="CD78" s="75">
        <f>IF(CD$3&gt;$A78+30,0,IF(CD$4&lt;$A78,0,IF(AND(CD$3&gt;=$A78,CD$3&lt;$A79),CD$9*(32-DAY(CD$3)),IF(AND(CD$4&gt;=$A78,CD$4&lt;$A79),CD$9*DAY(CD$4),IF(AND(CD$3&lt;$A78,CD$4&gt;$A79),CD$9*31,"X")))))*CD$21/100</f>
        <v>0</v>
      </c>
      <c r="CE78" s="64">
        <f t="shared" si="194"/>
        <v>0</v>
      </c>
      <c r="CF78" s="27">
        <f t="shared" si="174"/>
        <v>0</v>
      </c>
      <c r="CG78" s="19"/>
      <c r="CH78" s="34">
        <v>44835</v>
      </c>
      <c r="CI78" s="75">
        <f>IF(CI$3&gt;$A78+30,0,IF(CI$4&lt;$A78,0,IF(AND(CI$3&gt;=$A78,CI$3&lt;$A79),CI$9*(32-DAY(CI$3)),IF(AND(CI$4&gt;=$A78,CI$4&lt;$A79),CI$9*DAY(CI$4),IF(AND(CI$3&lt;$A78,CI$4&gt;$A79),CI$9*31,"X")))))*CI$21/100</f>
        <v>0</v>
      </c>
      <c r="CJ78" s="64">
        <f t="shared" si="195"/>
        <v>0</v>
      </c>
      <c r="CK78" s="27">
        <f t="shared" si="175"/>
        <v>0</v>
      </c>
      <c r="CL78" s="19"/>
      <c r="CM78" s="34">
        <v>44835</v>
      </c>
      <c r="CN78" s="75">
        <f>IF(CN$3&gt;$A78+30,0,IF(CN$4&lt;$A78,0,IF(AND(CN$3&gt;=$A78,CN$3&lt;$A79),CN$9*(32-DAY(CN$3)),IF(AND(CN$4&gt;=$A78,CN$4&lt;$A79),CN$9*DAY(CN$4),IF(AND(CN$3&lt;$A78,CN$4&gt;$A79),CN$9*31,"X")))))*CN$21/100</f>
        <v>0</v>
      </c>
      <c r="CO78" s="64">
        <f t="shared" si="196"/>
        <v>0</v>
      </c>
      <c r="CP78" s="27">
        <f t="shared" si="176"/>
        <v>0</v>
      </c>
      <c r="CQ78" s="19"/>
      <c r="CR78" s="34">
        <v>44835</v>
      </c>
      <c r="CS78" s="75">
        <f>IF(CS$3&gt;$A78+30,0,IF(CS$4&lt;$A78,0,IF(AND(CS$3&gt;=$A78,CS$3&lt;$A79),CS$9*(32-DAY(CS$3)),IF(AND(CS$4&gt;=$A78,CS$4&lt;$A79),CS$9*DAY(CS$4),IF(AND(CS$3&lt;$A78,CS$4&gt;$A79),CS$9*31,"X")))))*CS$21/100</f>
        <v>0</v>
      </c>
      <c r="CT78" s="64">
        <f t="shared" si="197"/>
        <v>0</v>
      </c>
      <c r="CU78" s="27">
        <f t="shared" si="177"/>
        <v>0</v>
      </c>
      <c r="CV78" s="19"/>
    </row>
    <row r="79" spans="1:100" outlineLevel="1" x14ac:dyDescent="0.2">
      <c r="A79" s="34">
        <v>44866</v>
      </c>
      <c r="B79" s="75">
        <f>IF(B$3&gt;$A79+29,0,IF(B$4&lt;$A79,0,IF(AND(B$3&gt;=$A79,B$3&lt;$A80),B$9*(31-DAY(B$3)),IF(AND(B$4&gt;=$A79,B$4&lt;$A80),B$9*DAY(B$4),IF(AND(B$3&lt;$A79,B$4&gt;$A80),B$9*30,"X")))))*B$21/100</f>
        <v>0</v>
      </c>
      <c r="C79" s="64">
        <f t="shared" si="178"/>
        <v>0</v>
      </c>
      <c r="D79" s="27">
        <f t="shared" si="158"/>
        <v>0</v>
      </c>
      <c r="E79" s="19"/>
      <c r="F79" s="34">
        <v>44866</v>
      </c>
      <c r="G79" s="75">
        <f>IF(G$3&gt;$A79+29,0,IF(G$4&lt;$A79,0,IF(AND(G$3&gt;=$A79,G$3&lt;$A80),G$9*(31-DAY(G$3)),IF(AND(G$4&gt;=$A79,G$4&lt;$A80),G$9*DAY(G$4),IF(AND(G$3&lt;$A79,G$4&gt;$A80),G$9*30,"X")))))*G$21/100</f>
        <v>0</v>
      </c>
      <c r="H79" s="64">
        <f t="shared" si="179"/>
        <v>0</v>
      </c>
      <c r="I79" s="27">
        <f t="shared" si="159"/>
        <v>0</v>
      </c>
      <c r="J79" s="19"/>
      <c r="K79" s="34">
        <v>44866</v>
      </c>
      <c r="L79" s="75">
        <f>IF(L$3&gt;$A79+29,0,IF(L$4&lt;$A79,0,IF(AND(L$3&gt;=$A79,L$3&lt;$A80),L$9*(31-DAY(L$3)),IF(AND(L$4&gt;=$A79,L$4&lt;$A80),L$9*DAY(L$4),IF(AND(L$3&lt;$A79,L$4&gt;$A80),L$9*30,"X")))))*L$21/100</f>
        <v>0</v>
      </c>
      <c r="M79" s="64">
        <f t="shared" si="180"/>
        <v>0</v>
      </c>
      <c r="N79" s="27">
        <f t="shared" si="160"/>
        <v>0</v>
      </c>
      <c r="O79" s="19"/>
      <c r="P79" s="34">
        <v>44866</v>
      </c>
      <c r="Q79" s="75">
        <f>IF(Q$3&gt;$A79+29,0,IF(Q$4&lt;$A79,0,IF(AND(Q$3&gt;=$A79,Q$3&lt;$A80),Q$9*(31-DAY(Q$3)),IF(AND(Q$4&gt;=$A79,Q$4&lt;$A80),Q$9*DAY(Q$4),IF(AND(Q$3&lt;$A79,Q$4&gt;$A80),Q$9*30,"X")))))*Q$21/100</f>
        <v>0</v>
      </c>
      <c r="R79" s="64">
        <f t="shared" si="181"/>
        <v>0</v>
      </c>
      <c r="S79" s="27">
        <f t="shared" si="161"/>
        <v>0</v>
      </c>
      <c r="T79" s="19"/>
      <c r="U79" s="34">
        <v>44866</v>
      </c>
      <c r="V79" s="75">
        <f>IF(V$3&gt;$A79+29,0,IF(V$4&lt;$A79,0,IF(AND(V$3&gt;=$A79,V$3&lt;$A80),V$9*(31-DAY(V$3)),IF(AND(V$4&gt;=$A79,V$4&lt;$A80),V$9*DAY(V$4),IF(AND(V$3&lt;$A79,V$4&gt;$A80),V$9*30,"X")))))*V$21/100</f>
        <v>0</v>
      </c>
      <c r="W79" s="64">
        <f t="shared" si="182"/>
        <v>0</v>
      </c>
      <c r="X79" s="27">
        <f t="shared" si="162"/>
        <v>0</v>
      </c>
      <c r="Y79" s="19"/>
      <c r="Z79" s="34">
        <v>44866</v>
      </c>
      <c r="AA79" s="75">
        <f>IF(AA$3&gt;$A79+29,0,IF(AA$4&lt;$A79,0,IF(AND(AA$3&gt;=$A79,AA$3&lt;$A80),AA$9*(31-DAY(AA$3)),IF(AND(AA$4&gt;=$A79,AA$4&lt;$A80),AA$9*DAY(AA$4),IF(AND(AA$3&lt;$A79,AA$4&gt;$A80),AA$9*30,"X")))))*AA$21/100</f>
        <v>0</v>
      </c>
      <c r="AB79" s="64">
        <f t="shared" si="183"/>
        <v>0</v>
      </c>
      <c r="AC79" s="27">
        <f t="shared" si="163"/>
        <v>0</v>
      </c>
      <c r="AD79" s="19"/>
      <c r="AE79" s="34">
        <v>44866</v>
      </c>
      <c r="AF79" s="75">
        <f>IF(AF$3&gt;$A79+29,0,IF(AF$4&lt;$A79,0,IF(AND(AF$3&gt;=$A79,AF$3&lt;$A80),AF$9*(31-DAY(AF$3)),IF(AND(AF$4&gt;=$A79,AF$4&lt;$A80),AF$9*DAY(AF$4),IF(AND(AF$3&lt;$A79,AF$4&gt;$A80),AF$9*30,"X")))))*AF$21/100</f>
        <v>0</v>
      </c>
      <c r="AG79" s="64">
        <f t="shared" si="184"/>
        <v>0</v>
      </c>
      <c r="AH79" s="27">
        <f t="shared" si="164"/>
        <v>0</v>
      </c>
      <c r="AI79" s="19"/>
      <c r="AJ79" s="34">
        <v>44866</v>
      </c>
      <c r="AK79" s="75">
        <f>IF(AK$3&gt;$A79+29,0,IF(AK$4&lt;$A79,0,IF(AND(AK$3&gt;=$A79,AK$3&lt;$A80),AK$9*(31-DAY(AK$3)),IF(AND(AK$4&gt;=$A79,AK$4&lt;$A80),AK$9*DAY(AK$4),IF(AND(AK$3&lt;$A79,AK$4&gt;$A80),AK$9*30,"X")))))*AK$21/100</f>
        <v>0</v>
      </c>
      <c r="AL79" s="64">
        <f t="shared" si="185"/>
        <v>0</v>
      </c>
      <c r="AM79" s="27">
        <f t="shared" si="165"/>
        <v>0</v>
      </c>
      <c r="AN79" s="19"/>
      <c r="AO79" s="34">
        <v>44866</v>
      </c>
      <c r="AP79" s="75">
        <f>IF(AP$3&gt;$A79+29,0,IF(AP$4&lt;$A79,0,IF(AND(AP$3&gt;=$A79,AP$3&lt;$A80),AP$9*(31-DAY(AP$3)),IF(AND(AP$4&gt;=$A79,AP$4&lt;$A80),AP$9*DAY(AP$4),IF(AND(AP$3&lt;$A79,AP$4&gt;$A80),AP$9*30,"X")))))*AP$21/100</f>
        <v>0</v>
      </c>
      <c r="AQ79" s="64">
        <f t="shared" si="186"/>
        <v>0</v>
      </c>
      <c r="AR79" s="27">
        <f t="shared" si="166"/>
        <v>0</v>
      </c>
      <c r="AS79" s="19"/>
      <c r="AT79" s="34">
        <v>44866</v>
      </c>
      <c r="AU79" s="75">
        <f>IF(AU$3&gt;$A79+29,0,IF(AU$4&lt;$A79,0,IF(AND(AU$3&gt;=$A79,AU$3&lt;$A80),AU$9*(31-DAY(AU$3)),IF(AND(AU$4&gt;=$A79,AU$4&lt;$A80),AU$9*DAY(AU$4),IF(AND(AU$3&lt;$A79,AU$4&gt;$A80),AU$9*30,"X")))))*AU$21/100</f>
        <v>0</v>
      </c>
      <c r="AV79" s="64">
        <f t="shared" si="187"/>
        <v>0</v>
      </c>
      <c r="AW79" s="27">
        <f t="shared" si="167"/>
        <v>0</v>
      </c>
      <c r="AX79" s="19"/>
      <c r="AY79" s="34">
        <v>44866</v>
      </c>
      <c r="AZ79" s="75">
        <f>IF(AZ$3&gt;$A79+29,0,IF(AZ$4&lt;$A79,0,IF(AND(AZ$3&gt;=$A79,AZ$3&lt;$A80),AZ$9*(31-DAY(AZ$3)),IF(AND(AZ$4&gt;=$A79,AZ$4&lt;$A80),AZ$9*DAY(AZ$4),IF(AND(AZ$3&lt;$A79,AZ$4&gt;$A80),AZ$9*30,"X")))))*AZ$21/100</f>
        <v>0</v>
      </c>
      <c r="BA79" s="64">
        <f t="shared" si="188"/>
        <v>0</v>
      </c>
      <c r="BB79" s="27">
        <f t="shared" si="168"/>
        <v>0</v>
      </c>
      <c r="BC79" s="19"/>
      <c r="BD79" s="34">
        <v>44866</v>
      </c>
      <c r="BE79" s="75">
        <f>IF(BE$3&gt;$A79+29,0,IF(BE$4&lt;$A79,0,IF(AND(BE$3&gt;=$A79,BE$3&lt;$A80),BE$9*(31-DAY(BE$3)),IF(AND(BE$4&gt;=$A79,BE$4&lt;$A80),BE$9*DAY(BE$4),IF(AND(BE$3&lt;$A79,BE$4&gt;$A80),BE$9*30,"X")))))*BE$21/100</f>
        <v>0</v>
      </c>
      <c r="BF79" s="64">
        <f t="shared" si="189"/>
        <v>0</v>
      </c>
      <c r="BG79" s="27">
        <f t="shared" si="169"/>
        <v>0</v>
      </c>
      <c r="BH79" s="19"/>
      <c r="BI79" s="34">
        <v>44866</v>
      </c>
      <c r="BJ79" s="75">
        <f>IF(BJ$3&gt;$A79+29,0,IF(BJ$4&lt;$A79,0,IF(AND(BJ$3&gt;=$A79,BJ$3&lt;$A80),BJ$9*(31-DAY(BJ$3)),IF(AND(BJ$4&gt;=$A79,BJ$4&lt;$A80),BJ$9*DAY(BJ$4),IF(AND(BJ$3&lt;$A79,BJ$4&gt;$A80),BJ$9*30,"X")))))*BJ$21/100</f>
        <v>0</v>
      </c>
      <c r="BK79" s="64">
        <f t="shared" si="190"/>
        <v>0</v>
      </c>
      <c r="BL79" s="27">
        <f t="shared" si="170"/>
        <v>0</v>
      </c>
      <c r="BM79" s="19"/>
      <c r="BN79" s="34">
        <v>44866</v>
      </c>
      <c r="BO79" s="75">
        <f>IF(BO$3&gt;$A79+29,0,IF(BO$4&lt;$A79,0,IF(AND(BO$3&gt;=$A79,BO$3&lt;$A80),BO$9*(31-DAY(BO$3)),IF(AND(BO$4&gt;=$A79,BO$4&lt;$A80),BO$9*DAY(BO$4),IF(AND(BO$3&lt;$A79,BO$4&gt;$A80),BO$9*30,"X")))))*BO$21/100</f>
        <v>0</v>
      </c>
      <c r="BP79" s="64">
        <f t="shared" si="191"/>
        <v>0</v>
      </c>
      <c r="BQ79" s="27">
        <f t="shared" si="171"/>
        <v>0</v>
      </c>
      <c r="BR79" s="19"/>
      <c r="BS79" s="34">
        <v>44866</v>
      </c>
      <c r="BT79" s="75">
        <f>IF(BT$3&gt;$A79+29,0,IF(BT$4&lt;$A79,0,IF(AND(BT$3&gt;=$A79,BT$3&lt;$A80),BT$9*(31-DAY(BT$3)),IF(AND(BT$4&gt;=$A79,BT$4&lt;$A80),BT$9*DAY(BT$4),IF(AND(BT$3&lt;$A79,BT$4&gt;$A80),BT$9*30,"X")))))*BT$21/100</f>
        <v>0</v>
      </c>
      <c r="BU79" s="64">
        <f t="shared" si="192"/>
        <v>0</v>
      </c>
      <c r="BV79" s="27">
        <f t="shared" si="172"/>
        <v>0</v>
      </c>
      <c r="BW79" s="19"/>
      <c r="BX79" s="34">
        <v>44866</v>
      </c>
      <c r="BY79" s="75">
        <f>IF(BY$3&gt;$A79+29,0,IF(BY$4&lt;$A79,0,IF(AND(BY$3&gt;=$A79,BY$3&lt;$A80),BY$9*(31-DAY(BY$3)),IF(AND(BY$4&gt;=$A79,BY$4&lt;$A80),BY$9*DAY(BY$4),IF(AND(BY$3&lt;$A79,BY$4&gt;$A80),BY$9*30,"X")))))*BY$21/100</f>
        <v>0</v>
      </c>
      <c r="BZ79" s="64">
        <f t="shared" si="193"/>
        <v>0</v>
      </c>
      <c r="CA79" s="27">
        <f t="shared" si="173"/>
        <v>0</v>
      </c>
      <c r="CB79" s="19"/>
      <c r="CC79" s="34">
        <v>44866</v>
      </c>
      <c r="CD79" s="75">
        <f>IF(CD$3&gt;$A79+29,0,IF(CD$4&lt;$A79,0,IF(AND(CD$3&gt;=$A79,CD$3&lt;$A80),CD$9*(31-DAY(CD$3)),IF(AND(CD$4&gt;=$A79,CD$4&lt;$A80),CD$9*DAY(CD$4),IF(AND(CD$3&lt;$A79,CD$4&gt;$A80),CD$9*30,"X")))))*CD$21/100</f>
        <v>0</v>
      </c>
      <c r="CE79" s="64">
        <f t="shared" si="194"/>
        <v>0</v>
      </c>
      <c r="CF79" s="27">
        <f t="shared" si="174"/>
        <v>0</v>
      </c>
      <c r="CG79" s="19"/>
      <c r="CH79" s="34">
        <v>44866</v>
      </c>
      <c r="CI79" s="75">
        <f>IF(CI$3&gt;$A79+29,0,IF(CI$4&lt;$A79,0,IF(AND(CI$3&gt;=$A79,CI$3&lt;$A80),CI$9*(31-DAY(CI$3)),IF(AND(CI$4&gt;=$A79,CI$4&lt;$A80),CI$9*DAY(CI$4),IF(AND(CI$3&lt;$A79,CI$4&gt;$A80),CI$9*30,"X")))))*CI$21/100</f>
        <v>0</v>
      </c>
      <c r="CJ79" s="64">
        <f t="shared" si="195"/>
        <v>0</v>
      </c>
      <c r="CK79" s="27">
        <f t="shared" si="175"/>
        <v>0</v>
      </c>
      <c r="CL79" s="19"/>
      <c r="CM79" s="34">
        <v>44866</v>
      </c>
      <c r="CN79" s="75">
        <f>IF(CN$3&gt;$A79+29,0,IF(CN$4&lt;$A79,0,IF(AND(CN$3&gt;=$A79,CN$3&lt;$A80),CN$9*(31-DAY(CN$3)),IF(AND(CN$4&gt;=$A79,CN$4&lt;$A80),CN$9*DAY(CN$4),IF(AND(CN$3&lt;$A79,CN$4&gt;$A80),CN$9*30,"X")))))*CN$21/100</f>
        <v>0</v>
      </c>
      <c r="CO79" s="64">
        <f t="shared" si="196"/>
        <v>0</v>
      </c>
      <c r="CP79" s="27">
        <f t="shared" si="176"/>
        <v>0</v>
      </c>
      <c r="CQ79" s="19"/>
      <c r="CR79" s="34">
        <v>44866</v>
      </c>
      <c r="CS79" s="75">
        <f>IF(CS$3&gt;$A79+29,0,IF(CS$4&lt;$A79,0,IF(AND(CS$3&gt;=$A79,CS$3&lt;$A80),CS$9*(31-DAY(CS$3)),IF(AND(CS$4&gt;=$A79,CS$4&lt;$A80),CS$9*DAY(CS$4),IF(AND(CS$3&lt;$A79,CS$4&gt;$A80),CS$9*30,"X")))))*CS$21/100</f>
        <v>0</v>
      </c>
      <c r="CT79" s="64">
        <f t="shared" si="197"/>
        <v>0</v>
      </c>
      <c r="CU79" s="27">
        <f t="shared" si="177"/>
        <v>0</v>
      </c>
      <c r="CV79" s="19"/>
    </row>
    <row r="80" spans="1:100" outlineLevel="1" x14ac:dyDescent="0.2">
      <c r="A80" s="34">
        <v>44896</v>
      </c>
      <c r="B80" s="75">
        <f>IF(B$3&gt;$A80+30,0,IF(B$4&lt;$A80,0,IF(AND(B$3&gt;=$A80,B$3&lt;$A84),B$9*(32-DAY(B$3)),IF(AND(B$4&gt;=$A80,B$4&lt;$A84),B$9*DAY(B$4),IF(AND(B$3&lt;$A80,B$4&gt;$A84),B$9*31,"X")))))*B$21/100</f>
        <v>0</v>
      </c>
      <c r="C80" s="64">
        <f t="shared" si="178"/>
        <v>0</v>
      </c>
      <c r="D80" s="27">
        <f t="shared" si="158"/>
        <v>0</v>
      </c>
      <c r="E80" s="19"/>
      <c r="F80" s="34">
        <v>44896</v>
      </c>
      <c r="G80" s="75">
        <f>IF(G$3&gt;$A80+30,0,IF(G$4&lt;$A80,0,IF(AND(G$3&gt;=$A80,G$3&lt;$A84),G$9*(32-DAY(G$3)),IF(AND(G$4&gt;=$A80,G$4&lt;$A84),G$9*DAY(G$4),IF(AND(G$3&lt;$A80,G$4&gt;$A84),G$9*31,"X")))))*G$21/100</f>
        <v>0</v>
      </c>
      <c r="H80" s="64">
        <f t="shared" si="179"/>
        <v>0</v>
      </c>
      <c r="I80" s="27">
        <f t="shared" si="159"/>
        <v>0</v>
      </c>
      <c r="J80" s="19"/>
      <c r="K80" s="34">
        <v>44896</v>
      </c>
      <c r="L80" s="75">
        <f>IF(L$3&gt;$A80+30,0,IF(L$4&lt;$A80,0,IF(AND(L$3&gt;=$A80,L$3&lt;$A84),L$9*(32-DAY(L$3)),IF(AND(L$4&gt;=$A80,L$4&lt;$A84),L$9*DAY(L$4),IF(AND(L$3&lt;$A80,L$4&gt;$A84),L$9*31,"X")))))*L$21/100</f>
        <v>0</v>
      </c>
      <c r="M80" s="64">
        <f t="shared" si="180"/>
        <v>0</v>
      </c>
      <c r="N80" s="27">
        <f t="shared" si="160"/>
        <v>0</v>
      </c>
      <c r="O80" s="19"/>
      <c r="P80" s="34">
        <v>44896</v>
      </c>
      <c r="Q80" s="75">
        <f>IF(Q$3&gt;$A80+30,0,IF(Q$4&lt;$A80,0,IF(AND(Q$3&gt;=$A80,Q$3&lt;$A84),Q$9*(32-DAY(Q$3)),IF(AND(Q$4&gt;=$A80,Q$4&lt;$A84),Q$9*DAY(Q$4),IF(AND(Q$3&lt;$A80,Q$4&gt;$A84),Q$9*31,"X")))))*Q$21/100</f>
        <v>0</v>
      </c>
      <c r="R80" s="64">
        <f t="shared" si="181"/>
        <v>0</v>
      </c>
      <c r="S80" s="27">
        <f t="shared" si="161"/>
        <v>0</v>
      </c>
      <c r="T80" s="19"/>
      <c r="U80" s="34">
        <v>44896</v>
      </c>
      <c r="V80" s="75">
        <f>IF(V$3&gt;$A80+30,0,IF(V$4&lt;$A80,0,IF(AND(V$3&gt;=$A80,V$3&lt;$A84),V$9*(32-DAY(V$3)),IF(AND(V$4&gt;=$A80,V$4&lt;$A84),V$9*DAY(V$4),IF(AND(V$3&lt;$A80,V$4&gt;$A84),V$9*31,"X")))))*V$21/100</f>
        <v>0</v>
      </c>
      <c r="W80" s="64">
        <f t="shared" si="182"/>
        <v>0</v>
      </c>
      <c r="X80" s="27">
        <f t="shared" si="162"/>
        <v>0</v>
      </c>
      <c r="Y80" s="19"/>
      <c r="Z80" s="34">
        <v>44896</v>
      </c>
      <c r="AA80" s="75">
        <f>IF(AA$3&gt;$A80+30,0,IF(AA$4&lt;$A80,0,IF(AND(AA$3&gt;=$A80,AA$3&lt;$A84),AA$9*(32-DAY(AA$3)),IF(AND(AA$4&gt;=$A80,AA$4&lt;$A84),AA$9*DAY(AA$4),IF(AND(AA$3&lt;$A80,AA$4&gt;$A84),AA$9*31,"X")))))*AA$21/100</f>
        <v>0</v>
      </c>
      <c r="AB80" s="64">
        <f t="shared" si="183"/>
        <v>0</v>
      </c>
      <c r="AC80" s="27">
        <f t="shared" si="163"/>
        <v>0</v>
      </c>
      <c r="AD80" s="19"/>
      <c r="AE80" s="34">
        <v>44896</v>
      </c>
      <c r="AF80" s="75">
        <f>IF(AF$3&gt;$A80+30,0,IF(AF$4&lt;$A80,0,IF(AND(AF$3&gt;=$A80,AF$3&lt;$A84),AF$9*(32-DAY(AF$3)),IF(AND(AF$4&gt;=$A80,AF$4&lt;$A84),AF$9*DAY(AF$4),IF(AND(AF$3&lt;$A80,AF$4&gt;$A84),AF$9*31,"X")))))*AF$21/100</f>
        <v>0</v>
      </c>
      <c r="AG80" s="64">
        <f t="shared" si="184"/>
        <v>0</v>
      </c>
      <c r="AH80" s="27">
        <f t="shared" si="164"/>
        <v>0</v>
      </c>
      <c r="AI80" s="19"/>
      <c r="AJ80" s="34">
        <v>44896</v>
      </c>
      <c r="AK80" s="75">
        <f>IF(AK$3&gt;$A80+30,0,IF(AK$4&lt;$A80,0,IF(AND(AK$3&gt;=$A80,AK$3&lt;$A84),AK$9*(32-DAY(AK$3)),IF(AND(AK$4&gt;=$A80,AK$4&lt;$A84),AK$9*DAY(AK$4),IF(AND(AK$3&lt;$A80,AK$4&gt;$A84),AK$9*31,"X")))))*AK$21/100</f>
        <v>0</v>
      </c>
      <c r="AL80" s="64">
        <f t="shared" si="185"/>
        <v>0</v>
      </c>
      <c r="AM80" s="27">
        <f t="shared" si="165"/>
        <v>0</v>
      </c>
      <c r="AN80" s="19"/>
      <c r="AO80" s="34">
        <v>44896</v>
      </c>
      <c r="AP80" s="75">
        <f>IF(AP$3&gt;$A80+30,0,IF(AP$4&lt;$A80,0,IF(AND(AP$3&gt;=$A80,AP$3&lt;$A84),AP$9*(32-DAY(AP$3)),IF(AND(AP$4&gt;=$A80,AP$4&lt;$A84),AP$9*DAY(AP$4),IF(AND(AP$3&lt;$A80,AP$4&gt;$A84),AP$9*31,"X")))))*AP$21/100</f>
        <v>0</v>
      </c>
      <c r="AQ80" s="64">
        <f t="shared" si="186"/>
        <v>0</v>
      </c>
      <c r="AR80" s="27">
        <f t="shared" si="166"/>
        <v>0</v>
      </c>
      <c r="AS80" s="19"/>
      <c r="AT80" s="34">
        <v>44896</v>
      </c>
      <c r="AU80" s="75">
        <f>IF(AU$3&gt;$A80+30,0,IF(AU$4&lt;$A80,0,IF(AND(AU$3&gt;=$A80,AU$3&lt;$A84),AU$9*(32-DAY(AU$3)),IF(AND(AU$4&gt;=$A80,AU$4&lt;$A84),AU$9*DAY(AU$4),IF(AND(AU$3&lt;$A80,AU$4&gt;$A84),AU$9*31,"X")))))*AU$21/100</f>
        <v>0</v>
      </c>
      <c r="AV80" s="64">
        <f t="shared" si="187"/>
        <v>0</v>
      </c>
      <c r="AW80" s="27">
        <f t="shared" si="167"/>
        <v>0</v>
      </c>
      <c r="AX80" s="19"/>
      <c r="AY80" s="34">
        <v>44896</v>
      </c>
      <c r="AZ80" s="75">
        <f>IF(AZ$3&gt;$A80+30,0,IF(AZ$4&lt;$A80,0,IF(AND(AZ$3&gt;=$A80,AZ$3&lt;$A84),AZ$9*(32-DAY(AZ$3)),IF(AND(AZ$4&gt;=$A80,AZ$4&lt;$A84),AZ$9*DAY(AZ$4),IF(AND(AZ$3&lt;$A80,AZ$4&gt;$A84),AZ$9*31,"X")))))*AZ$21/100</f>
        <v>0</v>
      </c>
      <c r="BA80" s="64">
        <f t="shared" si="188"/>
        <v>0</v>
      </c>
      <c r="BB80" s="27">
        <f t="shared" si="168"/>
        <v>0</v>
      </c>
      <c r="BC80" s="19"/>
      <c r="BD80" s="34">
        <v>44896</v>
      </c>
      <c r="BE80" s="75">
        <f>IF(BE$3&gt;$A80+30,0,IF(BE$4&lt;$A80,0,IF(AND(BE$3&gt;=$A80,BE$3&lt;$A84),BE$9*(32-DAY(BE$3)),IF(AND(BE$4&gt;=$A80,BE$4&lt;$A84),BE$9*DAY(BE$4),IF(AND(BE$3&lt;$A80,BE$4&gt;$A84),BE$9*31,"X")))))*BE$21/100</f>
        <v>0</v>
      </c>
      <c r="BF80" s="64">
        <f t="shared" si="189"/>
        <v>0</v>
      </c>
      <c r="BG80" s="27">
        <f t="shared" si="169"/>
        <v>0</v>
      </c>
      <c r="BH80" s="19"/>
      <c r="BI80" s="34">
        <v>44896</v>
      </c>
      <c r="BJ80" s="75">
        <f>IF(BJ$3&gt;$A80+30,0,IF(BJ$4&lt;$A80,0,IF(AND(BJ$3&gt;=$A80,BJ$3&lt;$A84),BJ$9*(32-DAY(BJ$3)),IF(AND(BJ$4&gt;=$A80,BJ$4&lt;$A84),BJ$9*DAY(BJ$4),IF(AND(BJ$3&lt;$A80,BJ$4&gt;$A84),BJ$9*31,"X")))))*BJ$21/100</f>
        <v>0</v>
      </c>
      <c r="BK80" s="64">
        <f t="shared" si="190"/>
        <v>0</v>
      </c>
      <c r="BL80" s="27">
        <f t="shared" si="170"/>
        <v>0</v>
      </c>
      <c r="BM80" s="19"/>
      <c r="BN80" s="34">
        <v>44896</v>
      </c>
      <c r="BO80" s="75">
        <f>IF(BO$3&gt;$A80+30,0,IF(BO$4&lt;$A80,0,IF(AND(BO$3&gt;=$A80,BO$3&lt;$A84),BO$9*(32-DAY(BO$3)),IF(AND(BO$4&gt;=$A80,BO$4&lt;$A84),BO$9*DAY(BO$4),IF(AND(BO$3&lt;$A80,BO$4&gt;$A84),BO$9*31,"X")))))*BO$21/100</f>
        <v>0</v>
      </c>
      <c r="BP80" s="64">
        <f t="shared" si="191"/>
        <v>0</v>
      </c>
      <c r="BQ80" s="27">
        <f t="shared" si="171"/>
        <v>0</v>
      </c>
      <c r="BR80" s="19"/>
      <c r="BS80" s="34">
        <v>44896</v>
      </c>
      <c r="BT80" s="75">
        <f>IF(BT$3&gt;$A80+30,0,IF(BT$4&lt;$A80,0,IF(AND(BT$3&gt;=$A80,BT$3&lt;$A84),BT$9*(32-DAY(BT$3)),IF(AND(BT$4&gt;=$A80,BT$4&lt;$A84),BT$9*DAY(BT$4),IF(AND(BT$3&lt;$A80,BT$4&gt;$A84),BT$9*31,"X")))))*BT$21/100</f>
        <v>0</v>
      </c>
      <c r="BU80" s="64">
        <f t="shared" si="192"/>
        <v>0</v>
      </c>
      <c r="BV80" s="27">
        <f t="shared" si="172"/>
        <v>0</v>
      </c>
      <c r="BW80" s="19"/>
      <c r="BX80" s="34">
        <v>44896</v>
      </c>
      <c r="BY80" s="75">
        <f>IF(BY$3&gt;$A80+30,0,IF(BY$4&lt;$A80,0,IF(AND(BY$3&gt;=$A80,BY$3&lt;$A84),BY$9*(32-DAY(BY$3)),IF(AND(BY$4&gt;=$A80,BY$4&lt;$A84),BY$9*DAY(BY$4),IF(AND(BY$3&lt;$A80,BY$4&gt;$A84),BY$9*31,"X")))))*BY$21/100</f>
        <v>0</v>
      </c>
      <c r="BZ80" s="64">
        <f t="shared" si="193"/>
        <v>0</v>
      </c>
      <c r="CA80" s="27">
        <f t="shared" si="173"/>
        <v>0</v>
      </c>
      <c r="CB80" s="19"/>
      <c r="CC80" s="34">
        <v>44896</v>
      </c>
      <c r="CD80" s="75">
        <f>IF(CD$3&gt;$A80+30,0,IF(CD$4&lt;$A80,0,IF(AND(CD$3&gt;=$A80,CD$3&lt;$A84),CD$9*(32-DAY(CD$3)),IF(AND(CD$4&gt;=$A80,CD$4&lt;$A84),CD$9*DAY(CD$4),IF(AND(CD$3&lt;$A80,CD$4&gt;$A84),CD$9*31,"X")))))*CD$21/100</f>
        <v>0</v>
      </c>
      <c r="CE80" s="64">
        <f t="shared" si="194"/>
        <v>0</v>
      </c>
      <c r="CF80" s="27">
        <f t="shared" si="174"/>
        <v>0</v>
      </c>
      <c r="CG80" s="19"/>
      <c r="CH80" s="34">
        <v>44896</v>
      </c>
      <c r="CI80" s="75">
        <f>IF(CI$3&gt;$A80+30,0,IF(CI$4&lt;$A80,0,IF(AND(CI$3&gt;=$A80,CI$3&lt;$A84),CI$9*(32-DAY(CI$3)),IF(AND(CI$4&gt;=$A80,CI$4&lt;$A84),CI$9*DAY(CI$4),IF(AND(CI$3&lt;$A80,CI$4&gt;$A84),CI$9*31,"X")))))*CI$21/100</f>
        <v>0</v>
      </c>
      <c r="CJ80" s="64">
        <f t="shared" si="195"/>
        <v>0</v>
      </c>
      <c r="CK80" s="27">
        <f t="shared" si="175"/>
        <v>0</v>
      </c>
      <c r="CL80" s="19"/>
      <c r="CM80" s="34">
        <v>44896</v>
      </c>
      <c r="CN80" s="75">
        <f>IF(CN$3&gt;$A80+30,0,IF(CN$4&lt;$A80,0,IF(AND(CN$3&gt;=$A80,CN$3&lt;$A84),CN$9*(32-DAY(CN$3)),IF(AND(CN$4&gt;=$A80,CN$4&lt;$A84),CN$9*DAY(CN$4),IF(AND(CN$3&lt;$A80,CN$4&gt;$A84),CN$9*31,"X")))))*CN$21/100</f>
        <v>0</v>
      </c>
      <c r="CO80" s="64">
        <f t="shared" si="196"/>
        <v>0</v>
      </c>
      <c r="CP80" s="27">
        <f t="shared" si="176"/>
        <v>0</v>
      </c>
      <c r="CQ80" s="19"/>
      <c r="CR80" s="34">
        <v>44896</v>
      </c>
      <c r="CS80" s="75">
        <f>IF(CS$3&gt;$A80+30,0,IF(CS$4&lt;$A80,0,IF(AND(CS$3&gt;=$A80,CS$3&lt;$A84),CS$9*(32-DAY(CS$3)),IF(AND(CS$4&gt;=$A80,CS$4&lt;$A84),CS$9*DAY(CS$4),IF(AND(CS$3&lt;$A80,CS$4&gt;$A84),CS$9*31,"X")))))*CS$21/100</f>
        <v>0</v>
      </c>
      <c r="CT80" s="64">
        <f t="shared" si="197"/>
        <v>0</v>
      </c>
      <c r="CU80" s="27">
        <f t="shared" si="177"/>
        <v>0</v>
      </c>
      <c r="CV80" s="19"/>
    </row>
    <row r="81" spans="1:100" outlineLevel="1" x14ac:dyDescent="0.2">
      <c r="A81" s="72" t="s">
        <v>91</v>
      </c>
      <c r="B81" s="76" t="s">
        <v>68</v>
      </c>
      <c r="C81" s="64">
        <f>C80/2</f>
        <v>0</v>
      </c>
      <c r="D81" s="27">
        <f>-C81</f>
        <v>0</v>
      </c>
      <c r="E81" s="19"/>
      <c r="F81" s="72" t="s">
        <v>91</v>
      </c>
      <c r="G81" s="76" t="s">
        <v>68</v>
      </c>
      <c r="H81" s="64">
        <f>H80/2</f>
        <v>0</v>
      </c>
      <c r="I81" s="27">
        <f>-H81</f>
        <v>0</v>
      </c>
      <c r="J81" s="19"/>
      <c r="K81" s="72" t="s">
        <v>91</v>
      </c>
      <c r="L81" s="76" t="s">
        <v>68</v>
      </c>
      <c r="M81" s="64">
        <f>M80/2</f>
        <v>0</v>
      </c>
      <c r="N81" s="27">
        <f>-M81</f>
        <v>0</v>
      </c>
      <c r="O81" s="19"/>
      <c r="P81" s="72" t="s">
        <v>91</v>
      </c>
      <c r="Q81" s="76" t="s">
        <v>68</v>
      </c>
      <c r="R81" s="64">
        <f>R80/2</f>
        <v>0</v>
      </c>
      <c r="S81" s="27">
        <f>-R81</f>
        <v>0</v>
      </c>
      <c r="T81" s="19"/>
      <c r="U81" s="72" t="s">
        <v>91</v>
      </c>
      <c r="V81" s="76" t="s">
        <v>68</v>
      </c>
      <c r="W81" s="64">
        <f>W80/2</f>
        <v>0</v>
      </c>
      <c r="X81" s="27">
        <f>-W81</f>
        <v>0</v>
      </c>
      <c r="Y81" s="19"/>
      <c r="Z81" s="72" t="s">
        <v>91</v>
      </c>
      <c r="AA81" s="76" t="s">
        <v>68</v>
      </c>
      <c r="AB81" s="64">
        <f>AB80/2</f>
        <v>0</v>
      </c>
      <c r="AC81" s="27">
        <f>-AB81</f>
        <v>0</v>
      </c>
      <c r="AD81" s="19"/>
      <c r="AE81" s="72" t="s">
        <v>91</v>
      </c>
      <c r="AF81" s="76" t="s">
        <v>68</v>
      </c>
      <c r="AG81" s="64">
        <f>AG80/2</f>
        <v>0</v>
      </c>
      <c r="AH81" s="27">
        <f>-AG81</f>
        <v>0</v>
      </c>
      <c r="AI81" s="19"/>
      <c r="AJ81" s="72" t="s">
        <v>91</v>
      </c>
      <c r="AK81" s="76" t="s">
        <v>68</v>
      </c>
      <c r="AL81" s="64">
        <f>AL80/2</f>
        <v>0</v>
      </c>
      <c r="AM81" s="27">
        <f>-AL81</f>
        <v>0</v>
      </c>
      <c r="AN81" s="19"/>
      <c r="AO81" s="72" t="s">
        <v>91</v>
      </c>
      <c r="AP81" s="76" t="s">
        <v>68</v>
      </c>
      <c r="AQ81" s="64">
        <f>AQ80/2</f>
        <v>0</v>
      </c>
      <c r="AR81" s="27">
        <f>-AQ81</f>
        <v>0</v>
      </c>
      <c r="AS81" s="19"/>
      <c r="AT81" s="72" t="s">
        <v>91</v>
      </c>
      <c r="AU81" s="76" t="s">
        <v>68</v>
      </c>
      <c r="AV81" s="64">
        <f>AV80/2</f>
        <v>0</v>
      </c>
      <c r="AW81" s="27">
        <f>-AV81</f>
        <v>0</v>
      </c>
      <c r="AX81" s="19"/>
      <c r="AY81" s="72" t="s">
        <v>91</v>
      </c>
      <c r="AZ81" s="76" t="s">
        <v>68</v>
      </c>
      <c r="BA81" s="64">
        <f>BA80/2</f>
        <v>0</v>
      </c>
      <c r="BB81" s="27">
        <f>-BA81</f>
        <v>0</v>
      </c>
      <c r="BC81" s="19"/>
      <c r="BD81" s="72" t="s">
        <v>91</v>
      </c>
      <c r="BE81" s="76" t="s">
        <v>68</v>
      </c>
      <c r="BF81" s="64">
        <f>BF80/2</f>
        <v>0</v>
      </c>
      <c r="BG81" s="27">
        <f>-BF81</f>
        <v>0</v>
      </c>
      <c r="BH81" s="19"/>
      <c r="BI81" s="72" t="s">
        <v>91</v>
      </c>
      <c r="BJ81" s="76" t="s">
        <v>68</v>
      </c>
      <c r="BK81" s="64">
        <f>BK80/2</f>
        <v>0</v>
      </c>
      <c r="BL81" s="27">
        <f>-BK81</f>
        <v>0</v>
      </c>
      <c r="BM81" s="19"/>
      <c r="BN81" s="72" t="s">
        <v>91</v>
      </c>
      <c r="BO81" s="76" t="s">
        <v>68</v>
      </c>
      <c r="BP81" s="64">
        <f>BP80/2</f>
        <v>0</v>
      </c>
      <c r="BQ81" s="27">
        <f>-BP81</f>
        <v>0</v>
      </c>
      <c r="BR81" s="19"/>
      <c r="BS81" s="72" t="s">
        <v>91</v>
      </c>
      <c r="BT81" s="76" t="s">
        <v>68</v>
      </c>
      <c r="BU81" s="64">
        <f>BU80/2</f>
        <v>0</v>
      </c>
      <c r="BV81" s="27">
        <f>-BU81</f>
        <v>0</v>
      </c>
      <c r="BW81" s="19"/>
      <c r="BX81" s="72" t="s">
        <v>91</v>
      </c>
      <c r="BY81" s="76" t="s">
        <v>68</v>
      </c>
      <c r="BZ81" s="64">
        <f>BZ80/2</f>
        <v>0</v>
      </c>
      <c r="CA81" s="27">
        <f>-BZ81</f>
        <v>0</v>
      </c>
      <c r="CB81" s="19"/>
      <c r="CC81" s="72" t="s">
        <v>91</v>
      </c>
      <c r="CD81" s="76" t="s">
        <v>68</v>
      </c>
      <c r="CE81" s="64">
        <f>CE80/2</f>
        <v>0</v>
      </c>
      <c r="CF81" s="27">
        <f>-CE81</f>
        <v>0</v>
      </c>
      <c r="CG81" s="19"/>
      <c r="CH81" s="72" t="s">
        <v>91</v>
      </c>
      <c r="CI81" s="76" t="s">
        <v>68</v>
      </c>
      <c r="CJ81" s="64">
        <f>CJ80/2</f>
        <v>0</v>
      </c>
      <c r="CK81" s="27">
        <f>-CJ81</f>
        <v>0</v>
      </c>
      <c r="CL81" s="19"/>
      <c r="CM81" s="72" t="s">
        <v>91</v>
      </c>
      <c r="CN81" s="76" t="s">
        <v>68</v>
      </c>
      <c r="CO81" s="64">
        <f>CO80/2</f>
        <v>0</v>
      </c>
      <c r="CP81" s="27">
        <f>-CO81</f>
        <v>0</v>
      </c>
      <c r="CQ81" s="19"/>
      <c r="CR81" s="72" t="s">
        <v>91</v>
      </c>
      <c r="CS81" s="76" t="s">
        <v>68</v>
      </c>
      <c r="CT81" s="64">
        <f>CT80/2</f>
        <v>0</v>
      </c>
      <c r="CU81" s="27">
        <f>-CT81</f>
        <v>0</v>
      </c>
      <c r="CV81" s="19"/>
    </row>
    <row r="82" spans="1:100" ht="13.5" thickBot="1" x14ac:dyDescent="0.25">
      <c r="A82" s="35" t="s">
        <v>95</v>
      </c>
      <c r="B82" s="77">
        <f>SUM(B69:B80)</f>
        <v>0</v>
      </c>
      <c r="C82" s="29">
        <f>SUM(C69:C81)</f>
        <v>0</v>
      </c>
      <c r="D82" s="61">
        <f>SUM(D69:D81)</f>
        <v>0</v>
      </c>
      <c r="E82" s="19"/>
      <c r="F82" s="35" t="s">
        <v>95</v>
      </c>
      <c r="G82" s="77">
        <f>SUM(G69:G80)</f>
        <v>0</v>
      </c>
      <c r="H82" s="29">
        <f>SUM(H69:H81)</f>
        <v>0</v>
      </c>
      <c r="I82" s="61">
        <f>SUM(I69:I81)</f>
        <v>0</v>
      </c>
      <c r="J82" s="19"/>
      <c r="K82" s="35" t="s">
        <v>95</v>
      </c>
      <c r="L82" s="77">
        <f>SUM(L69:L80)</f>
        <v>0</v>
      </c>
      <c r="M82" s="29">
        <f>SUM(M69:M81)</f>
        <v>0</v>
      </c>
      <c r="N82" s="61">
        <f>SUM(N69:N81)</f>
        <v>0</v>
      </c>
      <c r="O82" s="19"/>
      <c r="P82" s="35" t="s">
        <v>95</v>
      </c>
      <c r="Q82" s="77">
        <f>SUM(Q69:Q80)</f>
        <v>0</v>
      </c>
      <c r="R82" s="29">
        <f>SUM(R69:R81)</f>
        <v>0</v>
      </c>
      <c r="S82" s="61">
        <f>SUM(S69:S81)</f>
        <v>0</v>
      </c>
      <c r="T82" s="19"/>
      <c r="U82" s="35" t="s">
        <v>95</v>
      </c>
      <c r="V82" s="77">
        <f>SUM(V69:V80)</f>
        <v>0</v>
      </c>
      <c r="W82" s="29">
        <f>SUM(W69:W81)</f>
        <v>0</v>
      </c>
      <c r="X82" s="61">
        <f>SUM(X69:X81)</f>
        <v>0</v>
      </c>
      <c r="Y82" s="19"/>
      <c r="Z82" s="35" t="s">
        <v>95</v>
      </c>
      <c r="AA82" s="77">
        <f>SUM(AA69:AA80)</f>
        <v>0</v>
      </c>
      <c r="AB82" s="29">
        <f>SUM(AB69:AB81)</f>
        <v>0</v>
      </c>
      <c r="AC82" s="61">
        <f>SUM(AC69:AC81)</f>
        <v>0</v>
      </c>
      <c r="AD82" s="19"/>
      <c r="AE82" s="35" t="s">
        <v>95</v>
      </c>
      <c r="AF82" s="77">
        <f>SUM(AF69:AF80)</f>
        <v>0</v>
      </c>
      <c r="AG82" s="29">
        <f>SUM(AG69:AG81)</f>
        <v>0</v>
      </c>
      <c r="AH82" s="61">
        <f>SUM(AH69:AH81)</f>
        <v>0</v>
      </c>
      <c r="AI82" s="19"/>
      <c r="AJ82" s="35" t="s">
        <v>95</v>
      </c>
      <c r="AK82" s="77">
        <f>SUM(AK69:AK80)</f>
        <v>0</v>
      </c>
      <c r="AL82" s="29">
        <f>SUM(AL69:AL81)</f>
        <v>0</v>
      </c>
      <c r="AM82" s="61">
        <f>SUM(AM69:AM81)</f>
        <v>0</v>
      </c>
      <c r="AN82" s="19"/>
      <c r="AO82" s="35" t="s">
        <v>95</v>
      </c>
      <c r="AP82" s="77">
        <f>SUM(AP69:AP80)</f>
        <v>0</v>
      </c>
      <c r="AQ82" s="29">
        <f>SUM(AQ69:AQ81)</f>
        <v>0</v>
      </c>
      <c r="AR82" s="61">
        <f>SUM(AR69:AR81)</f>
        <v>0</v>
      </c>
      <c r="AS82" s="19"/>
      <c r="AT82" s="35" t="s">
        <v>95</v>
      </c>
      <c r="AU82" s="77">
        <f>SUM(AU69:AU80)</f>
        <v>0</v>
      </c>
      <c r="AV82" s="29">
        <f>SUM(AV69:AV81)</f>
        <v>0</v>
      </c>
      <c r="AW82" s="61">
        <f>SUM(AW69:AW81)</f>
        <v>0</v>
      </c>
      <c r="AX82" s="19"/>
      <c r="AY82" s="35" t="s">
        <v>95</v>
      </c>
      <c r="AZ82" s="77">
        <f>SUM(AZ69:AZ80)</f>
        <v>0</v>
      </c>
      <c r="BA82" s="29">
        <f>SUM(BA69:BA81)</f>
        <v>0</v>
      </c>
      <c r="BB82" s="61">
        <f>SUM(BB69:BB81)</f>
        <v>0</v>
      </c>
      <c r="BC82" s="19"/>
      <c r="BD82" s="35" t="s">
        <v>95</v>
      </c>
      <c r="BE82" s="77">
        <f>SUM(BE69:BE80)</f>
        <v>0</v>
      </c>
      <c r="BF82" s="29">
        <f>SUM(BF69:BF81)</f>
        <v>0</v>
      </c>
      <c r="BG82" s="61">
        <f>SUM(BG69:BG81)</f>
        <v>0</v>
      </c>
      <c r="BH82" s="19"/>
      <c r="BI82" s="35" t="s">
        <v>95</v>
      </c>
      <c r="BJ82" s="77">
        <f>SUM(BJ69:BJ80)</f>
        <v>0</v>
      </c>
      <c r="BK82" s="29">
        <f>SUM(BK69:BK81)</f>
        <v>0</v>
      </c>
      <c r="BL82" s="61">
        <f>SUM(BL69:BL81)</f>
        <v>0</v>
      </c>
      <c r="BM82" s="19"/>
      <c r="BN82" s="35" t="s">
        <v>95</v>
      </c>
      <c r="BO82" s="77">
        <f>SUM(BO69:BO80)</f>
        <v>0</v>
      </c>
      <c r="BP82" s="29">
        <f>SUM(BP69:BP81)</f>
        <v>0</v>
      </c>
      <c r="BQ82" s="61">
        <f>SUM(BQ69:BQ81)</f>
        <v>0</v>
      </c>
      <c r="BR82" s="19"/>
      <c r="BS82" s="35" t="s">
        <v>95</v>
      </c>
      <c r="BT82" s="77">
        <f>SUM(BT69:BT80)</f>
        <v>0</v>
      </c>
      <c r="BU82" s="29">
        <f>SUM(BU69:BU81)</f>
        <v>0</v>
      </c>
      <c r="BV82" s="61">
        <f>SUM(BV69:BV81)</f>
        <v>0</v>
      </c>
      <c r="BW82" s="19"/>
      <c r="BX82" s="35" t="s">
        <v>95</v>
      </c>
      <c r="BY82" s="77">
        <f>SUM(BY69:BY80)</f>
        <v>0</v>
      </c>
      <c r="BZ82" s="29">
        <f>SUM(BZ69:BZ81)</f>
        <v>0</v>
      </c>
      <c r="CA82" s="61">
        <f>SUM(CA69:CA81)</f>
        <v>0</v>
      </c>
      <c r="CB82" s="19"/>
      <c r="CC82" s="35" t="s">
        <v>95</v>
      </c>
      <c r="CD82" s="77">
        <f>SUM(CD69:CD80)</f>
        <v>0</v>
      </c>
      <c r="CE82" s="29">
        <f>SUM(CE69:CE81)</f>
        <v>0</v>
      </c>
      <c r="CF82" s="61">
        <f>SUM(CF69:CF81)</f>
        <v>0</v>
      </c>
      <c r="CG82" s="19"/>
      <c r="CH82" s="35" t="s">
        <v>95</v>
      </c>
      <c r="CI82" s="77">
        <f>SUM(CI69:CI80)</f>
        <v>0</v>
      </c>
      <c r="CJ82" s="29">
        <f>SUM(CJ69:CJ81)</f>
        <v>0</v>
      </c>
      <c r="CK82" s="61">
        <f>SUM(CK69:CK81)</f>
        <v>0</v>
      </c>
      <c r="CL82" s="19"/>
      <c r="CM82" s="35" t="s">
        <v>95</v>
      </c>
      <c r="CN82" s="77">
        <f>SUM(CN69:CN80)</f>
        <v>0</v>
      </c>
      <c r="CO82" s="29">
        <f>SUM(CO69:CO81)</f>
        <v>0</v>
      </c>
      <c r="CP82" s="61">
        <f>SUM(CP69:CP81)</f>
        <v>0</v>
      </c>
      <c r="CQ82" s="19"/>
      <c r="CR82" s="35" t="s">
        <v>95</v>
      </c>
      <c r="CS82" s="77">
        <f>SUM(CS69:CS80)</f>
        <v>0</v>
      </c>
      <c r="CT82" s="29">
        <f>SUM(CT69:CT81)</f>
        <v>0</v>
      </c>
      <c r="CU82" s="61">
        <f>SUM(CU69:CU81)</f>
        <v>0</v>
      </c>
      <c r="CV82" s="19"/>
    </row>
    <row r="83" spans="1:100" outlineLevel="1" x14ac:dyDescent="0.2">
      <c r="A83" s="1"/>
      <c r="B83" s="78"/>
      <c r="C83" s="31"/>
      <c r="D83" s="27"/>
      <c r="E83" s="19"/>
      <c r="F83" s="1"/>
      <c r="G83" s="78"/>
      <c r="H83" s="31"/>
      <c r="I83" s="27"/>
      <c r="J83" s="19"/>
      <c r="K83" s="1"/>
      <c r="L83" s="78"/>
      <c r="M83" s="31"/>
      <c r="N83" s="27"/>
      <c r="O83" s="19"/>
      <c r="P83" s="1"/>
      <c r="Q83" s="78"/>
      <c r="R83" s="31"/>
      <c r="S83" s="27"/>
      <c r="T83" s="19"/>
      <c r="U83" s="1"/>
      <c r="V83" s="78"/>
      <c r="W83" s="31"/>
      <c r="X83" s="27"/>
      <c r="Y83" s="19"/>
      <c r="Z83" s="1"/>
      <c r="AA83" s="78"/>
      <c r="AB83" s="31"/>
      <c r="AC83" s="27"/>
      <c r="AD83" s="19"/>
      <c r="AE83" s="1"/>
      <c r="AF83" s="78"/>
      <c r="AG83" s="31"/>
      <c r="AH83" s="27"/>
      <c r="AI83" s="19"/>
      <c r="AJ83" s="1"/>
      <c r="AK83" s="78"/>
      <c r="AL83" s="31"/>
      <c r="AM83" s="27"/>
      <c r="AN83" s="19"/>
      <c r="AO83" s="1"/>
      <c r="AP83" s="78"/>
      <c r="AQ83" s="31"/>
      <c r="AR83" s="27"/>
      <c r="AS83" s="19"/>
      <c r="AT83" s="1"/>
      <c r="AU83" s="78"/>
      <c r="AV83" s="31"/>
      <c r="AW83" s="27"/>
      <c r="AX83" s="19"/>
      <c r="AY83" s="1"/>
      <c r="AZ83" s="78"/>
      <c r="BA83" s="31"/>
      <c r="BB83" s="27"/>
      <c r="BC83" s="19"/>
      <c r="BD83" s="1"/>
      <c r="BE83" s="78"/>
      <c r="BF83" s="31"/>
      <c r="BG83" s="27"/>
      <c r="BH83" s="19"/>
      <c r="BI83" s="1"/>
      <c r="BJ83" s="78"/>
      <c r="BK83" s="31"/>
      <c r="BL83" s="27"/>
      <c r="BM83" s="19"/>
      <c r="BN83" s="1"/>
      <c r="BO83" s="78"/>
      <c r="BP83" s="31"/>
      <c r="BQ83" s="27"/>
      <c r="BR83" s="19"/>
      <c r="BS83" s="1"/>
      <c r="BT83" s="78"/>
      <c r="BU83" s="31"/>
      <c r="BV83" s="27"/>
      <c r="BW83" s="19"/>
      <c r="BX83" s="1"/>
      <c r="BY83" s="78"/>
      <c r="BZ83" s="31"/>
      <c r="CA83" s="27"/>
      <c r="CB83" s="19"/>
      <c r="CC83" s="1"/>
      <c r="CD83" s="78"/>
      <c r="CE83" s="31"/>
      <c r="CF83" s="27"/>
      <c r="CG83" s="19"/>
      <c r="CH83" s="1"/>
      <c r="CI83" s="78"/>
      <c r="CJ83" s="31"/>
      <c r="CK83" s="27"/>
      <c r="CL83" s="19"/>
      <c r="CM83" s="1"/>
      <c r="CN83" s="78"/>
      <c r="CO83" s="31"/>
      <c r="CP83" s="27"/>
      <c r="CQ83" s="19"/>
      <c r="CR83" s="1"/>
      <c r="CS83" s="78"/>
      <c r="CT83" s="31"/>
      <c r="CU83" s="27"/>
      <c r="CV83" s="19"/>
    </row>
    <row r="84" spans="1:100" outlineLevel="1" x14ac:dyDescent="0.2">
      <c r="A84" s="34">
        <v>44927</v>
      </c>
      <c r="B84" s="75">
        <f>IF(B$3&gt;$A84+30,0,IF(B$4&lt;$A84,0,IF(AND(B$3&gt;=$A84,B$3&lt;$A85),B$10*(32-DAY(B$3)),IF(AND(B$4&gt;=$A84,B$4&lt;$A85),B$10*DAY(B$4),IF(AND(B$3&lt;$A84,B$4&gt;$A85),B$10*31,"X")))))*B$21/100</f>
        <v>0</v>
      </c>
      <c r="C84" s="64">
        <f>IF(B84=0,0,C80)</f>
        <v>0</v>
      </c>
      <c r="D84" s="27">
        <f t="shared" ref="D84:D95" si="198">B84-C84</f>
        <v>0</v>
      </c>
      <c r="E84" s="19"/>
      <c r="F84" s="34">
        <v>44927</v>
      </c>
      <c r="G84" s="75">
        <f>IF(G$3&gt;$A84+30,0,IF(G$4&lt;$A84,0,IF(AND(G$3&gt;=$A84,G$3&lt;$A85),G$10*(32-DAY(G$3)),IF(AND(G$4&gt;=$A84,G$4&lt;$A85),G$10*DAY(G$4),IF(AND(G$3&lt;$A84,G$4&gt;$A85),G$10*31,"X")))))*G$21/100</f>
        <v>0</v>
      </c>
      <c r="H84" s="64">
        <f>IF(G84=0,0,H80)</f>
        <v>0</v>
      </c>
      <c r="I84" s="27">
        <f t="shared" ref="I84:I95" si="199">G84-H84</f>
        <v>0</v>
      </c>
      <c r="J84" s="19"/>
      <c r="K84" s="34">
        <v>44927</v>
      </c>
      <c r="L84" s="75">
        <f>IF(L$3&gt;$A84+30,0,IF(L$4&lt;$A84,0,IF(AND(L$3&gt;=$A84,L$3&lt;$A85),L$10*(32-DAY(L$3)),IF(AND(L$4&gt;=$A84,L$4&lt;$A85),L$10*DAY(L$4),IF(AND(L$3&lt;$A84,L$4&gt;$A85),L$10*31,"X")))))*L$21/100</f>
        <v>0</v>
      </c>
      <c r="M84" s="64">
        <f>IF(L84=0,0,M80)</f>
        <v>0</v>
      </c>
      <c r="N84" s="27">
        <f t="shared" ref="N84:N95" si="200">L84-M84</f>
        <v>0</v>
      </c>
      <c r="O84" s="19"/>
      <c r="P84" s="34">
        <v>44927</v>
      </c>
      <c r="Q84" s="75">
        <f>IF(Q$3&gt;$A84+30,0,IF(Q$4&lt;$A84,0,IF(AND(Q$3&gt;=$A84,Q$3&lt;$A85),Q$10*(32-DAY(Q$3)),IF(AND(Q$4&gt;=$A84,Q$4&lt;$A85),Q$10*DAY(Q$4),IF(AND(Q$3&lt;$A84,Q$4&gt;$A85),Q$10*31,"X")))))*Q$21/100</f>
        <v>0</v>
      </c>
      <c r="R84" s="64">
        <f>IF(Q84=0,0,R80)</f>
        <v>0</v>
      </c>
      <c r="S84" s="27">
        <f t="shared" ref="S84:S95" si="201">Q84-R84</f>
        <v>0</v>
      </c>
      <c r="T84" s="19"/>
      <c r="U84" s="34">
        <v>44927</v>
      </c>
      <c r="V84" s="75">
        <f>IF(V$3&gt;$A84+30,0,IF(V$4&lt;$A84,0,IF(AND(V$3&gt;=$A84,V$3&lt;$A85),V$10*(32-DAY(V$3)),IF(AND(V$4&gt;=$A84,V$4&lt;$A85),V$10*DAY(V$4),IF(AND(V$3&lt;$A84,V$4&gt;$A85),V$10*31,"X")))))*V$21/100</f>
        <v>0</v>
      </c>
      <c r="W84" s="64">
        <f>IF(V84=0,0,W80)</f>
        <v>0</v>
      </c>
      <c r="X84" s="27">
        <f t="shared" ref="X84:X95" si="202">V84-W84</f>
        <v>0</v>
      </c>
      <c r="Y84" s="19"/>
      <c r="Z84" s="34">
        <v>44927</v>
      </c>
      <c r="AA84" s="75">
        <f>IF(AA$3&gt;$A84+30,0,IF(AA$4&lt;$A84,0,IF(AND(AA$3&gt;=$A84,AA$3&lt;$A85),AA$10*(32-DAY(AA$3)),IF(AND(AA$4&gt;=$A84,AA$4&lt;$A85),AA$10*DAY(AA$4),IF(AND(AA$3&lt;$A84,AA$4&gt;$A85),AA$10*31,"X")))))*AA$21/100</f>
        <v>0</v>
      </c>
      <c r="AB84" s="64">
        <f>IF(AA84=0,0,AB80)</f>
        <v>0</v>
      </c>
      <c r="AC84" s="27">
        <f t="shared" ref="AC84:AC95" si="203">AA84-AB84</f>
        <v>0</v>
      </c>
      <c r="AD84" s="19"/>
      <c r="AE84" s="34">
        <v>44927</v>
      </c>
      <c r="AF84" s="75">
        <f>IF(AF$3&gt;$A84+30,0,IF(AF$4&lt;$A84,0,IF(AND(AF$3&gt;=$A84,AF$3&lt;$A85),AF$10*(32-DAY(AF$3)),IF(AND(AF$4&gt;=$A84,AF$4&lt;$A85),AF$10*DAY(AF$4),IF(AND(AF$3&lt;$A84,AF$4&gt;$A85),AF$10*31,"X")))))*AF$21/100</f>
        <v>0</v>
      </c>
      <c r="AG84" s="64">
        <f>IF(AF84=0,0,AG80)</f>
        <v>0</v>
      </c>
      <c r="AH84" s="27">
        <f t="shared" ref="AH84:AH95" si="204">AF84-AG84</f>
        <v>0</v>
      </c>
      <c r="AI84" s="19"/>
      <c r="AJ84" s="34">
        <v>44927</v>
      </c>
      <c r="AK84" s="75">
        <f>IF(AK$3&gt;$A84+30,0,IF(AK$4&lt;$A84,0,IF(AND(AK$3&gt;=$A84,AK$3&lt;$A85),AK$10*(32-DAY(AK$3)),IF(AND(AK$4&gt;=$A84,AK$4&lt;$A85),AK$10*DAY(AK$4),IF(AND(AK$3&lt;$A84,AK$4&gt;$A85),AK$10*31,"X")))))*AK$21/100</f>
        <v>0</v>
      </c>
      <c r="AL84" s="64">
        <f>IF(AK84=0,0,AL80)</f>
        <v>0</v>
      </c>
      <c r="AM84" s="27">
        <f t="shared" ref="AM84:AM95" si="205">AK84-AL84</f>
        <v>0</v>
      </c>
      <c r="AN84" s="19"/>
      <c r="AO84" s="34">
        <v>44927</v>
      </c>
      <c r="AP84" s="75">
        <f>IF(AP$3&gt;$A84+30,0,IF(AP$4&lt;$A84,0,IF(AND(AP$3&gt;=$A84,AP$3&lt;$A85),AP$10*(32-DAY(AP$3)),IF(AND(AP$4&gt;=$A84,AP$4&lt;$A85),AP$10*DAY(AP$4),IF(AND(AP$3&lt;$A84,AP$4&gt;$A85),AP$10*31,"X")))))*AP$21/100</f>
        <v>0</v>
      </c>
      <c r="AQ84" s="64">
        <f>IF(AP84=0,0,AQ80)</f>
        <v>0</v>
      </c>
      <c r="AR84" s="27">
        <f t="shared" ref="AR84:AR95" si="206">AP84-AQ84</f>
        <v>0</v>
      </c>
      <c r="AS84" s="19"/>
      <c r="AT84" s="34">
        <v>44927</v>
      </c>
      <c r="AU84" s="75">
        <f>IF(AU$3&gt;$A84+30,0,IF(AU$4&lt;$A84,0,IF(AND(AU$3&gt;=$A84,AU$3&lt;$A85),AU$10*(32-DAY(AU$3)),IF(AND(AU$4&gt;=$A84,AU$4&lt;$A85),AU$10*DAY(AU$4),IF(AND(AU$3&lt;$A84,AU$4&gt;$A85),AU$10*31,"X")))))*AU$21/100</f>
        <v>0</v>
      </c>
      <c r="AV84" s="64">
        <f>IF(AU84=0,0,AV80)</f>
        <v>0</v>
      </c>
      <c r="AW84" s="27">
        <f t="shared" ref="AW84:AW95" si="207">AU84-AV84</f>
        <v>0</v>
      </c>
      <c r="AX84" s="19"/>
      <c r="AY84" s="34">
        <v>44927</v>
      </c>
      <c r="AZ84" s="75">
        <f>IF(AZ$3&gt;$A84+30,0,IF(AZ$4&lt;$A84,0,IF(AND(AZ$3&gt;=$A84,AZ$3&lt;$A85),AZ$10*(32-DAY(AZ$3)),IF(AND(AZ$4&gt;=$A84,AZ$4&lt;$A85),AZ$10*DAY(AZ$4),IF(AND(AZ$3&lt;$A84,AZ$4&gt;$A85),AZ$10*31,"X")))))*AZ$21/100</f>
        <v>0</v>
      </c>
      <c r="BA84" s="64">
        <f>IF(AZ84=0,0,BA80)</f>
        <v>0</v>
      </c>
      <c r="BB84" s="27">
        <f t="shared" ref="BB84:BB95" si="208">AZ84-BA84</f>
        <v>0</v>
      </c>
      <c r="BC84" s="19"/>
      <c r="BD84" s="34">
        <v>44927</v>
      </c>
      <c r="BE84" s="75">
        <f>IF(BE$3&gt;$A84+30,0,IF(BE$4&lt;$A84,0,IF(AND(BE$3&gt;=$A84,BE$3&lt;$A85),BE$10*(32-DAY(BE$3)),IF(AND(BE$4&gt;=$A84,BE$4&lt;$A85),BE$10*DAY(BE$4),IF(AND(BE$3&lt;$A84,BE$4&gt;$A85),BE$10*31,"X")))))*BE$21/100</f>
        <v>0</v>
      </c>
      <c r="BF84" s="64">
        <f>IF(BE84=0,0,BF80)</f>
        <v>0</v>
      </c>
      <c r="BG84" s="27">
        <f t="shared" ref="BG84:BG95" si="209">BE84-BF84</f>
        <v>0</v>
      </c>
      <c r="BH84" s="19"/>
      <c r="BI84" s="34">
        <v>44927</v>
      </c>
      <c r="BJ84" s="75">
        <f>IF(BJ$3&gt;$A84+30,0,IF(BJ$4&lt;$A84,0,IF(AND(BJ$3&gt;=$A84,BJ$3&lt;$A85),BJ$10*(32-DAY(BJ$3)),IF(AND(BJ$4&gt;=$A84,BJ$4&lt;$A85),BJ$10*DAY(BJ$4),IF(AND(BJ$3&lt;$A84,BJ$4&gt;$A85),BJ$10*31,"X")))))*BJ$21/100</f>
        <v>0</v>
      </c>
      <c r="BK84" s="64">
        <f>IF(BJ84=0,0,BK80)</f>
        <v>0</v>
      </c>
      <c r="BL84" s="27">
        <f t="shared" ref="BL84:BL95" si="210">BJ84-BK84</f>
        <v>0</v>
      </c>
      <c r="BM84" s="19"/>
      <c r="BN84" s="34">
        <v>44927</v>
      </c>
      <c r="BO84" s="75">
        <f>IF(BO$3&gt;$A84+30,0,IF(BO$4&lt;$A84,0,IF(AND(BO$3&gt;=$A84,BO$3&lt;$A85),BO$10*(32-DAY(BO$3)),IF(AND(BO$4&gt;=$A84,BO$4&lt;$A85),BO$10*DAY(BO$4),IF(AND(BO$3&lt;$A84,BO$4&gt;$A85),BO$10*31,"X")))))*BO$21/100</f>
        <v>0</v>
      </c>
      <c r="BP84" s="64">
        <f>IF(BO84=0,0,BP80)</f>
        <v>0</v>
      </c>
      <c r="BQ84" s="27">
        <f t="shared" ref="BQ84:BQ95" si="211">BO84-BP84</f>
        <v>0</v>
      </c>
      <c r="BR84" s="19"/>
      <c r="BS84" s="34">
        <v>44927</v>
      </c>
      <c r="BT84" s="75">
        <f>IF(BT$3&gt;$A84+30,0,IF(BT$4&lt;$A84,0,IF(AND(BT$3&gt;=$A84,BT$3&lt;$A85),BT$10*(32-DAY(BT$3)),IF(AND(BT$4&gt;=$A84,BT$4&lt;$A85),BT$10*DAY(BT$4),IF(AND(BT$3&lt;$A84,BT$4&gt;$A85),BT$10*31,"X")))))*BT$21/100</f>
        <v>0</v>
      </c>
      <c r="BU84" s="64">
        <f>IF(BT84=0,0,BU80)</f>
        <v>0</v>
      </c>
      <c r="BV84" s="27">
        <f t="shared" ref="BV84:BV95" si="212">BT84-BU84</f>
        <v>0</v>
      </c>
      <c r="BW84" s="19"/>
      <c r="BX84" s="34">
        <v>44927</v>
      </c>
      <c r="BY84" s="75">
        <f>IF(BY$3&gt;$A84+30,0,IF(BY$4&lt;$A84,0,IF(AND(BY$3&gt;=$A84,BY$3&lt;$A85),BY$10*(32-DAY(BY$3)),IF(AND(BY$4&gt;=$A84,BY$4&lt;$A85),BY$10*DAY(BY$4),IF(AND(BY$3&lt;$A84,BY$4&gt;$A85),BY$10*31,"X")))))*BY$21/100</f>
        <v>0</v>
      </c>
      <c r="BZ84" s="64">
        <f>IF(BY84=0,0,BZ80)</f>
        <v>0</v>
      </c>
      <c r="CA84" s="27">
        <f t="shared" ref="CA84:CA95" si="213">BY84-BZ84</f>
        <v>0</v>
      </c>
      <c r="CB84" s="19"/>
      <c r="CC84" s="34">
        <v>44927</v>
      </c>
      <c r="CD84" s="75">
        <f>IF(CD$3&gt;$A84+30,0,IF(CD$4&lt;$A84,0,IF(AND(CD$3&gt;=$A84,CD$3&lt;$A85),CD$10*(32-DAY(CD$3)),IF(AND(CD$4&gt;=$A84,CD$4&lt;$A85),CD$10*DAY(CD$4),IF(AND(CD$3&lt;$A84,CD$4&gt;$A85),CD$10*31,"X")))))*CD$21/100</f>
        <v>0</v>
      </c>
      <c r="CE84" s="64">
        <f>IF(CD84=0,0,CE80)</f>
        <v>0</v>
      </c>
      <c r="CF84" s="27">
        <f t="shared" ref="CF84:CF95" si="214">CD84-CE84</f>
        <v>0</v>
      </c>
      <c r="CG84" s="19"/>
      <c r="CH84" s="34">
        <v>44927</v>
      </c>
      <c r="CI84" s="75">
        <f>IF(CI$3&gt;$A84+30,0,IF(CI$4&lt;$A84,0,IF(AND(CI$3&gt;=$A84,CI$3&lt;$A85),CI$10*(32-DAY(CI$3)),IF(AND(CI$4&gt;=$A84,CI$4&lt;$A85),CI$10*DAY(CI$4),IF(AND(CI$3&lt;$A84,CI$4&gt;$A85),CI$10*31,"X")))))*CI$21/100</f>
        <v>0</v>
      </c>
      <c r="CJ84" s="64">
        <f>IF(CI84=0,0,CJ80)</f>
        <v>0</v>
      </c>
      <c r="CK84" s="27">
        <f t="shared" ref="CK84:CK95" si="215">CI84-CJ84</f>
        <v>0</v>
      </c>
      <c r="CL84" s="19"/>
      <c r="CM84" s="34">
        <v>44927</v>
      </c>
      <c r="CN84" s="75">
        <f>IF(CN$3&gt;$A84+30,0,IF(CN$4&lt;$A84,0,IF(AND(CN$3&gt;=$A84,CN$3&lt;$A85),CN$10*(32-DAY(CN$3)),IF(AND(CN$4&gt;=$A84,CN$4&lt;$A85),CN$10*DAY(CN$4),IF(AND(CN$3&lt;$A84,CN$4&gt;$A85),CN$10*31,"X")))))*CN$21/100</f>
        <v>0</v>
      </c>
      <c r="CO84" s="64">
        <f>IF(CN84=0,0,CO80)</f>
        <v>0</v>
      </c>
      <c r="CP84" s="27">
        <f t="shared" ref="CP84:CP95" si="216">CN84-CO84</f>
        <v>0</v>
      </c>
      <c r="CQ84" s="19"/>
      <c r="CR84" s="34">
        <v>44927</v>
      </c>
      <c r="CS84" s="75">
        <f>IF(CS$3&gt;$A84+30,0,IF(CS$4&lt;$A84,0,IF(AND(CS$3&gt;=$A84,CS$3&lt;$A85),CS$10*(32-DAY(CS$3)),IF(AND(CS$4&gt;=$A84,CS$4&lt;$A85),CS$10*DAY(CS$4),IF(AND(CS$3&lt;$A84,CS$4&gt;$A85),CS$10*31,"X")))))*CS$21/100</f>
        <v>0</v>
      </c>
      <c r="CT84" s="64">
        <f>IF(CS84=0,0,CT80)</f>
        <v>0</v>
      </c>
      <c r="CU84" s="27">
        <f t="shared" ref="CU84:CU95" si="217">CS84-CT84</f>
        <v>0</v>
      </c>
      <c r="CV84" s="19"/>
    </row>
    <row r="85" spans="1:100" outlineLevel="1" x14ac:dyDescent="0.2">
      <c r="A85" s="34">
        <v>44958</v>
      </c>
      <c r="B85" s="75">
        <f>IF(B$3&gt;$A85+27,0,IF(B$4&lt;$A85,0,IF(AND(B$3&gt;=$A85,B$3&lt;$A86),B$10*(29-DAY(B$3)),IF(AND(B$4&gt;=$A85,B$4&lt;$A86),B$10*DAY(B$4),IF(AND(B$3&lt;$A85,B$4&gt;$A86),B$10*28,"X")))))*B$21/100</f>
        <v>0</v>
      </c>
      <c r="C85" s="64">
        <f t="shared" ref="C85:C88" si="218">IF(B85= 0,0,C84)</f>
        <v>0</v>
      </c>
      <c r="D85" s="27">
        <f t="shared" si="198"/>
        <v>0</v>
      </c>
      <c r="E85" s="19"/>
      <c r="F85" s="34">
        <v>44958</v>
      </c>
      <c r="G85" s="75">
        <f>IF(G$3&gt;$A85+27,0,IF(G$4&lt;$A85,0,IF(AND(G$3&gt;=$A85,G$3&lt;$A86),G$10*(29-DAY(G$3)),IF(AND(G$4&gt;=$A85,G$4&lt;$A86),G$10*DAY(G$4),IF(AND(G$3&lt;$A85,G$4&gt;$A86),G$10*28,"X")))))*G$21/100</f>
        <v>0</v>
      </c>
      <c r="H85" s="64">
        <f t="shared" ref="H85:H88" si="219">IF(G85= 0,0,H84)</f>
        <v>0</v>
      </c>
      <c r="I85" s="27">
        <f t="shared" si="199"/>
        <v>0</v>
      </c>
      <c r="J85" s="19"/>
      <c r="K85" s="34">
        <v>44958</v>
      </c>
      <c r="L85" s="75">
        <f>IF(L$3&gt;$A85+27,0,IF(L$4&lt;$A85,0,IF(AND(L$3&gt;=$A85,L$3&lt;$A86),L$10*(29-DAY(L$3)),IF(AND(L$4&gt;=$A85,L$4&lt;$A86),L$10*DAY(L$4),IF(AND(L$3&lt;$A85,L$4&gt;$A86),L$10*28,"X")))))*L$21/100</f>
        <v>0</v>
      </c>
      <c r="M85" s="64">
        <f t="shared" ref="M85:M88" si="220">IF(L85= 0,0,M84)</f>
        <v>0</v>
      </c>
      <c r="N85" s="27">
        <f t="shared" si="200"/>
        <v>0</v>
      </c>
      <c r="O85" s="19"/>
      <c r="P85" s="34">
        <v>44958</v>
      </c>
      <c r="Q85" s="75">
        <f>IF(Q$3&gt;$A85+27,0,IF(Q$4&lt;$A85,0,IF(AND(Q$3&gt;=$A85,Q$3&lt;$A86),Q$10*(29-DAY(Q$3)),IF(AND(Q$4&gt;=$A85,Q$4&lt;$A86),Q$10*DAY(Q$4),IF(AND(Q$3&lt;$A85,Q$4&gt;$A86),Q$10*28,"X")))))*Q$21/100</f>
        <v>0</v>
      </c>
      <c r="R85" s="64">
        <f t="shared" ref="R85:R88" si="221">IF(Q85= 0,0,R84)</f>
        <v>0</v>
      </c>
      <c r="S85" s="27">
        <f t="shared" si="201"/>
        <v>0</v>
      </c>
      <c r="T85" s="19"/>
      <c r="U85" s="34">
        <v>44958</v>
      </c>
      <c r="V85" s="75">
        <f>IF(V$3&gt;$A85+27,0,IF(V$4&lt;$A85,0,IF(AND(V$3&gt;=$A85,V$3&lt;$A86),V$10*(29-DAY(V$3)),IF(AND(V$4&gt;=$A85,V$4&lt;$A86),V$10*DAY(V$4),IF(AND(V$3&lt;$A85,V$4&gt;$A86),V$10*28,"X")))))*V$21/100</f>
        <v>0</v>
      </c>
      <c r="W85" s="64">
        <f t="shared" ref="W85:W88" si="222">IF(V85= 0,0,W84)</f>
        <v>0</v>
      </c>
      <c r="X85" s="27">
        <f t="shared" si="202"/>
        <v>0</v>
      </c>
      <c r="Y85" s="19"/>
      <c r="Z85" s="34">
        <v>44958</v>
      </c>
      <c r="AA85" s="75">
        <f>IF(AA$3&gt;$A85+27,0,IF(AA$4&lt;$A85,0,IF(AND(AA$3&gt;=$A85,AA$3&lt;$A86),AA$10*(29-DAY(AA$3)),IF(AND(AA$4&gt;=$A85,AA$4&lt;$A86),AA$10*DAY(AA$4),IF(AND(AA$3&lt;$A85,AA$4&gt;$A86),AA$10*28,"X")))))*AA$21/100</f>
        <v>0</v>
      </c>
      <c r="AB85" s="64">
        <f t="shared" ref="AB85:AB88" si="223">IF(AA85= 0,0,AB84)</f>
        <v>0</v>
      </c>
      <c r="AC85" s="27">
        <f t="shared" si="203"/>
        <v>0</v>
      </c>
      <c r="AD85" s="19"/>
      <c r="AE85" s="34">
        <v>44958</v>
      </c>
      <c r="AF85" s="75">
        <f>IF(AF$3&gt;$A85+27,0,IF(AF$4&lt;$A85,0,IF(AND(AF$3&gt;=$A85,AF$3&lt;$A86),AF$10*(29-DAY(AF$3)),IF(AND(AF$4&gt;=$A85,AF$4&lt;$A86),AF$10*DAY(AF$4),IF(AND(AF$3&lt;$A85,AF$4&gt;$A86),AF$10*28,"X")))))*AF$21/100</f>
        <v>0</v>
      </c>
      <c r="AG85" s="64">
        <f t="shared" ref="AG85:AG88" si="224">IF(AF85= 0,0,AG84)</f>
        <v>0</v>
      </c>
      <c r="AH85" s="27">
        <f t="shared" si="204"/>
        <v>0</v>
      </c>
      <c r="AI85" s="19"/>
      <c r="AJ85" s="34">
        <v>44958</v>
      </c>
      <c r="AK85" s="75">
        <f>IF(AK$3&gt;$A85+27,0,IF(AK$4&lt;$A85,0,IF(AND(AK$3&gt;=$A85,AK$3&lt;$A86),AK$10*(29-DAY(AK$3)),IF(AND(AK$4&gt;=$A85,AK$4&lt;$A86),AK$10*DAY(AK$4),IF(AND(AK$3&lt;$A85,AK$4&gt;$A86),AK$10*28,"X")))))*AK$21/100</f>
        <v>0</v>
      </c>
      <c r="AL85" s="64">
        <f t="shared" ref="AL85:AL88" si="225">IF(AK85= 0,0,AL84)</f>
        <v>0</v>
      </c>
      <c r="AM85" s="27">
        <f t="shared" si="205"/>
        <v>0</v>
      </c>
      <c r="AN85" s="19"/>
      <c r="AO85" s="34">
        <v>44958</v>
      </c>
      <c r="AP85" s="75">
        <f>IF(AP$3&gt;$A85+27,0,IF(AP$4&lt;$A85,0,IF(AND(AP$3&gt;=$A85,AP$3&lt;$A86),AP$10*(29-DAY(AP$3)),IF(AND(AP$4&gt;=$A85,AP$4&lt;$A86),AP$10*DAY(AP$4),IF(AND(AP$3&lt;$A85,AP$4&gt;$A86),AP$10*28,"X")))))*AP$21/100</f>
        <v>0</v>
      </c>
      <c r="AQ85" s="64">
        <f t="shared" ref="AQ85:AQ88" si="226">IF(AP85= 0,0,AQ84)</f>
        <v>0</v>
      </c>
      <c r="AR85" s="27">
        <f t="shared" si="206"/>
        <v>0</v>
      </c>
      <c r="AS85" s="19"/>
      <c r="AT85" s="34">
        <v>44958</v>
      </c>
      <c r="AU85" s="75">
        <f>IF(AU$3&gt;$A85+27,0,IF(AU$4&lt;$A85,0,IF(AND(AU$3&gt;=$A85,AU$3&lt;$A86),AU$10*(29-DAY(AU$3)),IF(AND(AU$4&gt;=$A85,AU$4&lt;$A86),AU$10*DAY(AU$4),IF(AND(AU$3&lt;$A85,AU$4&gt;$A86),AU$10*28,"X")))))*AU$21/100</f>
        <v>0</v>
      </c>
      <c r="AV85" s="64">
        <f t="shared" ref="AV85:AV88" si="227">IF(AU85= 0,0,AV84)</f>
        <v>0</v>
      </c>
      <c r="AW85" s="27">
        <f t="shared" si="207"/>
        <v>0</v>
      </c>
      <c r="AX85" s="19"/>
      <c r="AY85" s="34">
        <v>44958</v>
      </c>
      <c r="AZ85" s="75">
        <f>IF(AZ$3&gt;$A85+27,0,IF(AZ$4&lt;$A85,0,IF(AND(AZ$3&gt;=$A85,AZ$3&lt;$A86),AZ$10*(29-DAY(AZ$3)),IF(AND(AZ$4&gt;=$A85,AZ$4&lt;$A86),AZ$10*DAY(AZ$4),IF(AND(AZ$3&lt;$A85,AZ$4&gt;$A86),AZ$10*28,"X")))))*AZ$21/100</f>
        <v>0</v>
      </c>
      <c r="BA85" s="64">
        <f t="shared" ref="BA85:BA88" si="228">IF(AZ85= 0,0,BA84)</f>
        <v>0</v>
      </c>
      <c r="BB85" s="27">
        <f t="shared" si="208"/>
        <v>0</v>
      </c>
      <c r="BC85" s="19"/>
      <c r="BD85" s="34">
        <v>44958</v>
      </c>
      <c r="BE85" s="75">
        <f>IF(BE$3&gt;$A85+27,0,IF(BE$4&lt;$A85,0,IF(AND(BE$3&gt;=$A85,BE$3&lt;$A86),BE$10*(29-DAY(BE$3)),IF(AND(BE$4&gt;=$A85,BE$4&lt;$A86),BE$10*DAY(BE$4),IF(AND(BE$3&lt;$A85,BE$4&gt;$A86),BE$10*28,"X")))))*BE$21/100</f>
        <v>0</v>
      </c>
      <c r="BF85" s="64">
        <f t="shared" ref="BF85:BF88" si="229">IF(BE85= 0,0,BF84)</f>
        <v>0</v>
      </c>
      <c r="BG85" s="27">
        <f t="shared" si="209"/>
        <v>0</v>
      </c>
      <c r="BH85" s="19"/>
      <c r="BI85" s="34">
        <v>44958</v>
      </c>
      <c r="BJ85" s="75">
        <f>IF(BJ$3&gt;$A85+27,0,IF(BJ$4&lt;$A85,0,IF(AND(BJ$3&gt;=$A85,BJ$3&lt;$A86),BJ$10*(29-DAY(BJ$3)),IF(AND(BJ$4&gt;=$A85,BJ$4&lt;$A86),BJ$10*DAY(BJ$4),IF(AND(BJ$3&lt;$A85,BJ$4&gt;$A86),BJ$10*28,"X")))))*BJ$21/100</f>
        <v>0</v>
      </c>
      <c r="BK85" s="64">
        <f t="shared" ref="BK85:BK88" si="230">IF(BJ85= 0,0,BK84)</f>
        <v>0</v>
      </c>
      <c r="BL85" s="27">
        <f t="shared" si="210"/>
        <v>0</v>
      </c>
      <c r="BM85" s="19"/>
      <c r="BN85" s="34">
        <v>44958</v>
      </c>
      <c r="BO85" s="75">
        <f>IF(BO$3&gt;$A85+27,0,IF(BO$4&lt;$A85,0,IF(AND(BO$3&gt;=$A85,BO$3&lt;$A86),BO$10*(29-DAY(BO$3)),IF(AND(BO$4&gt;=$A85,BO$4&lt;$A86),BO$10*DAY(BO$4),IF(AND(BO$3&lt;$A85,BO$4&gt;$A86),BO$10*28,"X")))))*BO$21/100</f>
        <v>0</v>
      </c>
      <c r="BP85" s="64">
        <f t="shared" ref="BP85:BP88" si="231">IF(BO85= 0,0,BP84)</f>
        <v>0</v>
      </c>
      <c r="BQ85" s="27">
        <f t="shared" si="211"/>
        <v>0</v>
      </c>
      <c r="BR85" s="19"/>
      <c r="BS85" s="34">
        <v>44958</v>
      </c>
      <c r="BT85" s="75">
        <f>IF(BT$3&gt;$A85+27,0,IF(BT$4&lt;$A85,0,IF(AND(BT$3&gt;=$A85,BT$3&lt;$A86),BT$10*(29-DAY(BT$3)),IF(AND(BT$4&gt;=$A85,BT$4&lt;$A86),BT$10*DAY(BT$4),IF(AND(BT$3&lt;$A85,BT$4&gt;$A86),BT$10*28,"X")))))*BT$21/100</f>
        <v>0</v>
      </c>
      <c r="BU85" s="64">
        <f t="shared" ref="BU85:BU88" si="232">IF(BT85= 0,0,BU84)</f>
        <v>0</v>
      </c>
      <c r="BV85" s="27">
        <f t="shared" si="212"/>
        <v>0</v>
      </c>
      <c r="BW85" s="19"/>
      <c r="BX85" s="34">
        <v>44958</v>
      </c>
      <c r="BY85" s="75">
        <f>IF(BY$3&gt;$A85+27,0,IF(BY$4&lt;$A85,0,IF(AND(BY$3&gt;=$A85,BY$3&lt;$A86),BY$10*(29-DAY(BY$3)),IF(AND(BY$4&gt;=$A85,BY$4&lt;$A86),BY$10*DAY(BY$4),IF(AND(BY$3&lt;$A85,BY$4&gt;$A86),BY$10*28,"X")))))*BY$21/100</f>
        <v>0</v>
      </c>
      <c r="BZ85" s="64">
        <f t="shared" ref="BZ85:BZ88" si="233">IF(BY85= 0,0,BZ84)</f>
        <v>0</v>
      </c>
      <c r="CA85" s="27">
        <f t="shared" si="213"/>
        <v>0</v>
      </c>
      <c r="CB85" s="19"/>
      <c r="CC85" s="34">
        <v>44958</v>
      </c>
      <c r="CD85" s="75">
        <f>IF(CD$3&gt;$A85+27,0,IF(CD$4&lt;$A85,0,IF(AND(CD$3&gt;=$A85,CD$3&lt;$A86),CD$10*(29-DAY(CD$3)),IF(AND(CD$4&gt;=$A85,CD$4&lt;$A86),CD$10*DAY(CD$4),IF(AND(CD$3&lt;$A85,CD$4&gt;$A86),CD$10*28,"X")))))*CD$21/100</f>
        <v>0</v>
      </c>
      <c r="CE85" s="64">
        <f t="shared" ref="CE85:CE88" si="234">IF(CD85= 0,0,CE84)</f>
        <v>0</v>
      </c>
      <c r="CF85" s="27">
        <f t="shared" si="214"/>
        <v>0</v>
      </c>
      <c r="CG85" s="19"/>
      <c r="CH85" s="34">
        <v>44958</v>
      </c>
      <c r="CI85" s="75">
        <f>IF(CI$3&gt;$A85+27,0,IF(CI$4&lt;$A85,0,IF(AND(CI$3&gt;=$A85,CI$3&lt;$A86),CI$10*(29-DAY(CI$3)),IF(AND(CI$4&gt;=$A85,CI$4&lt;$A86),CI$10*DAY(CI$4),IF(AND(CI$3&lt;$A85,CI$4&gt;$A86),CI$10*28,"X")))))*CI$21/100</f>
        <v>0</v>
      </c>
      <c r="CJ85" s="64">
        <f t="shared" ref="CJ85:CJ88" si="235">IF(CI85= 0,0,CJ84)</f>
        <v>0</v>
      </c>
      <c r="CK85" s="27">
        <f t="shared" si="215"/>
        <v>0</v>
      </c>
      <c r="CL85" s="19"/>
      <c r="CM85" s="34">
        <v>44958</v>
      </c>
      <c r="CN85" s="75">
        <f>IF(CN$3&gt;$A85+27,0,IF(CN$4&lt;$A85,0,IF(AND(CN$3&gt;=$A85,CN$3&lt;$A86),CN$10*(29-DAY(CN$3)),IF(AND(CN$4&gt;=$A85,CN$4&lt;$A86),CN$10*DAY(CN$4),IF(AND(CN$3&lt;$A85,CN$4&gt;$A86),CN$10*28,"X")))))*CN$21/100</f>
        <v>0</v>
      </c>
      <c r="CO85" s="64">
        <f t="shared" ref="CO85:CO88" si="236">IF(CN85= 0,0,CO84)</f>
        <v>0</v>
      </c>
      <c r="CP85" s="27">
        <f t="shared" si="216"/>
        <v>0</v>
      </c>
      <c r="CQ85" s="19"/>
      <c r="CR85" s="34">
        <v>44958</v>
      </c>
      <c r="CS85" s="75">
        <f>IF(CS$3&gt;$A85+27,0,IF(CS$4&lt;$A85,0,IF(AND(CS$3&gt;=$A85,CS$3&lt;$A86),CS$10*(29-DAY(CS$3)),IF(AND(CS$4&gt;=$A85,CS$4&lt;$A86),CS$10*DAY(CS$4),IF(AND(CS$3&lt;$A85,CS$4&gt;$A86),CS$10*28,"X")))))*CS$21/100</f>
        <v>0</v>
      </c>
      <c r="CT85" s="64">
        <f t="shared" ref="CT85:CT88" si="237">IF(CS85= 0,0,CT84)</f>
        <v>0</v>
      </c>
      <c r="CU85" s="27">
        <f t="shared" si="217"/>
        <v>0</v>
      </c>
      <c r="CV85" s="19"/>
    </row>
    <row r="86" spans="1:100" outlineLevel="1" x14ac:dyDescent="0.2">
      <c r="A86" s="34">
        <v>44986</v>
      </c>
      <c r="B86" s="75">
        <f>IF(B$3&gt;$A86+30,0,IF(B$4&lt;$A86,0,IF(AND(B$3&gt;=$A86,B$3&lt;$A87),B$10*(32-DAY(B$3)),IF(AND(B$4&gt;=$A86,B$4&lt;$A87),B$10*DAY(B$4),IF(AND(B$3&lt;$A86,B$4&gt;$A87),B$10*31,"X")))))*B$21/100</f>
        <v>0</v>
      </c>
      <c r="C86" s="64">
        <f t="shared" si="218"/>
        <v>0</v>
      </c>
      <c r="D86" s="27">
        <f t="shared" si="198"/>
        <v>0</v>
      </c>
      <c r="E86" s="19"/>
      <c r="F86" s="34">
        <v>44986</v>
      </c>
      <c r="G86" s="75">
        <f>IF(G$3&gt;$A86+30,0,IF(G$4&lt;$A86,0,IF(AND(G$3&gt;=$A86,G$3&lt;$A87),G$10*(32-DAY(G$3)),IF(AND(G$4&gt;=$A86,G$4&lt;$A87),G$10*DAY(G$4),IF(AND(G$3&lt;$A86,G$4&gt;$A87),G$10*31,"X")))))*G$21/100</f>
        <v>0</v>
      </c>
      <c r="H86" s="64">
        <f t="shared" si="219"/>
        <v>0</v>
      </c>
      <c r="I86" s="27">
        <f t="shared" si="199"/>
        <v>0</v>
      </c>
      <c r="J86" s="19"/>
      <c r="K86" s="34">
        <v>44986</v>
      </c>
      <c r="L86" s="75">
        <f>IF(L$3&gt;$A86+30,0,IF(L$4&lt;$A86,0,IF(AND(L$3&gt;=$A86,L$3&lt;$A87),L$10*(32-DAY(L$3)),IF(AND(L$4&gt;=$A86,L$4&lt;$A87),L$10*DAY(L$4),IF(AND(L$3&lt;$A86,L$4&gt;$A87),L$10*31,"X")))))*L$21/100</f>
        <v>0</v>
      </c>
      <c r="M86" s="64">
        <f t="shared" si="220"/>
        <v>0</v>
      </c>
      <c r="N86" s="27">
        <f t="shared" si="200"/>
        <v>0</v>
      </c>
      <c r="O86" s="19"/>
      <c r="P86" s="34">
        <v>44986</v>
      </c>
      <c r="Q86" s="75">
        <f>IF(Q$3&gt;$A86+30,0,IF(Q$4&lt;$A86,0,IF(AND(Q$3&gt;=$A86,Q$3&lt;$A87),Q$10*(32-DAY(Q$3)),IF(AND(Q$4&gt;=$A86,Q$4&lt;$A87),Q$10*DAY(Q$4),IF(AND(Q$3&lt;$A86,Q$4&gt;$A87),Q$10*31,"X")))))*Q$21/100</f>
        <v>0</v>
      </c>
      <c r="R86" s="64">
        <f t="shared" si="221"/>
        <v>0</v>
      </c>
      <c r="S86" s="27">
        <f t="shared" si="201"/>
        <v>0</v>
      </c>
      <c r="T86" s="19"/>
      <c r="U86" s="34">
        <v>44986</v>
      </c>
      <c r="V86" s="75">
        <f>IF(V$3&gt;$A86+30,0,IF(V$4&lt;$A86,0,IF(AND(V$3&gt;=$A86,V$3&lt;$A87),V$10*(32-DAY(V$3)),IF(AND(V$4&gt;=$A86,V$4&lt;$A87),V$10*DAY(V$4),IF(AND(V$3&lt;$A86,V$4&gt;$A87),V$10*31,"X")))))*V$21/100</f>
        <v>0</v>
      </c>
      <c r="W86" s="64">
        <f t="shared" si="222"/>
        <v>0</v>
      </c>
      <c r="X86" s="27">
        <f t="shared" si="202"/>
        <v>0</v>
      </c>
      <c r="Y86" s="19"/>
      <c r="Z86" s="34">
        <v>44986</v>
      </c>
      <c r="AA86" s="75">
        <f>IF(AA$3&gt;$A86+30,0,IF(AA$4&lt;$A86,0,IF(AND(AA$3&gt;=$A86,AA$3&lt;$A87),AA$10*(32-DAY(AA$3)),IF(AND(AA$4&gt;=$A86,AA$4&lt;$A87),AA$10*DAY(AA$4),IF(AND(AA$3&lt;$A86,AA$4&gt;$A87),AA$10*31,"X")))))*AA$21/100</f>
        <v>0</v>
      </c>
      <c r="AB86" s="64">
        <f t="shared" si="223"/>
        <v>0</v>
      </c>
      <c r="AC86" s="27">
        <f t="shared" si="203"/>
        <v>0</v>
      </c>
      <c r="AD86" s="19"/>
      <c r="AE86" s="34">
        <v>44986</v>
      </c>
      <c r="AF86" s="75">
        <f>IF(AF$3&gt;$A86+30,0,IF(AF$4&lt;$A86,0,IF(AND(AF$3&gt;=$A86,AF$3&lt;$A87),AF$10*(32-DAY(AF$3)),IF(AND(AF$4&gt;=$A86,AF$4&lt;$A87),AF$10*DAY(AF$4),IF(AND(AF$3&lt;$A86,AF$4&gt;$A87),AF$10*31,"X")))))*AF$21/100</f>
        <v>0</v>
      </c>
      <c r="AG86" s="64">
        <f t="shared" si="224"/>
        <v>0</v>
      </c>
      <c r="AH86" s="27">
        <f t="shared" si="204"/>
        <v>0</v>
      </c>
      <c r="AI86" s="19"/>
      <c r="AJ86" s="34">
        <v>44986</v>
      </c>
      <c r="AK86" s="75">
        <f>IF(AK$3&gt;$A86+30,0,IF(AK$4&lt;$A86,0,IF(AND(AK$3&gt;=$A86,AK$3&lt;$A87),AK$10*(32-DAY(AK$3)),IF(AND(AK$4&gt;=$A86,AK$4&lt;$A87),AK$10*DAY(AK$4),IF(AND(AK$3&lt;$A86,AK$4&gt;$A87),AK$10*31,"X")))))*AK$21/100</f>
        <v>0</v>
      </c>
      <c r="AL86" s="64">
        <f t="shared" si="225"/>
        <v>0</v>
      </c>
      <c r="AM86" s="27">
        <f t="shared" si="205"/>
        <v>0</v>
      </c>
      <c r="AN86" s="19"/>
      <c r="AO86" s="34">
        <v>44986</v>
      </c>
      <c r="AP86" s="75">
        <f>IF(AP$3&gt;$A86+30,0,IF(AP$4&lt;$A86,0,IF(AND(AP$3&gt;=$A86,AP$3&lt;$A87),AP$10*(32-DAY(AP$3)),IF(AND(AP$4&gt;=$A86,AP$4&lt;$A87),AP$10*DAY(AP$4),IF(AND(AP$3&lt;$A86,AP$4&gt;$A87),AP$10*31,"X")))))*AP$21/100</f>
        <v>0</v>
      </c>
      <c r="AQ86" s="64">
        <f t="shared" si="226"/>
        <v>0</v>
      </c>
      <c r="AR86" s="27">
        <f t="shared" si="206"/>
        <v>0</v>
      </c>
      <c r="AS86" s="19"/>
      <c r="AT86" s="34">
        <v>44986</v>
      </c>
      <c r="AU86" s="75">
        <f>IF(AU$3&gt;$A86+30,0,IF(AU$4&lt;$A86,0,IF(AND(AU$3&gt;=$A86,AU$3&lt;$A87),AU$10*(32-DAY(AU$3)),IF(AND(AU$4&gt;=$A86,AU$4&lt;$A87),AU$10*DAY(AU$4),IF(AND(AU$3&lt;$A86,AU$4&gt;$A87),AU$10*31,"X")))))*AU$21/100</f>
        <v>0</v>
      </c>
      <c r="AV86" s="64">
        <f t="shared" si="227"/>
        <v>0</v>
      </c>
      <c r="AW86" s="27">
        <f t="shared" si="207"/>
        <v>0</v>
      </c>
      <c r="AX86" s="19"/>
      <c r="AY86" s="34">
        <v>44986</v>
      </c>
      <c r="AZ86" s="75">
        <f>IF(AZ$3&gt;$A86+30,0,IF(AZ$4&lt;$A86,0,IF(AND(AZ$3&gt;=$A86,AZ$3&lt;$A87),AZ$10*(32-DAY(AZ$3)),IF(AND(AZ$4&gt;=$A86,AZ$4&lt;$A87),AZ$10*DAY(AZ$4),IF(AND(AZ$3&lt;$A86,AZ$4&gt;$A87),AZ$10*31,"X")))))*AZ$21/100</f>
        <v>0</v>
      </c>
      <c r="BA86" s="64">
        <f t="shared" si="228"/>
        <v>0</v>
      </c>
      <c r="BB86" s="27">
        <f t="shared" si="208"/>
        <v>0</v>
      </c>
      <c r="BC86" s="19"/>
      <c r="BD86" s="34">
        <v>44986</v>
      </c>
      <c r="BE86" s="75">
        <f>IF(BE$3&gt;$A86+30,0,IF(BE$4&lt;$A86,0,IF(AND(BE$3&gt;=$A86,BE$3&lt;$A87),BE$10*(32-DAY(BE$3)),IF(AND(BE$4&gt;=$A86,BE$4&lt;$A87),BE$10*DAY(BE$4),IF(AND(BE$3&lt;$A86,BE$4&gt;$A87),BE$10*31,"X")))))*BE$21/100</f>
        <v>0</v>
      </c>
      <c r="BF86" s="64">
        <f t="shared" si="229"/>
        <v>0</v>
      </c>
      <c r="BG86" s="27">
        <f t="shared" si="209"/>
        <v>0</v>
      </c>
      <c r="BH86" s="19"/>
      <c r="BI86" s="34">
        <v>44986</v>
      </c>
      <c r="BJ86" s="75">
        <f>IF(BJ$3&gt;$A86+30,0,IF(BJ$4&lt;$A86,0,IF(AND(BJ$3&gt;=$A86,BJ$3&lt;$A87),BJ$10*(32-DAY(BJ$3)),IF(AND(BJ$4&gt;=$A86,BJ$4&lt;$A87),BJ$10*DAY(BJ$4),IF(AND(BJ$3&lt;$A86,BJ$4&gt;$A87),BJ$10*31,"X")))))*BJ$21/100</f>
        <v>0</v>
      </c>
      <c r="BK86" s="64">
        <f t="shared" si="230"/>
        <v>0</v>
      </c>
      <c r="BL86" s="27">
        <f t="shared" si="210"/>
        <v>0</v>
      </c>
      <c r="BM86" s="19"/>
      <c r="BN86" s="34">
        <v>44986</v>
      </c>
      <c r="BO86" s="75">
        <f>IF(BO$3&gt;$A86+30,0,IF(BO$4&lt;$A86,0,IF(AND(BO$3&gt;=$A86,BO$3&lt;$A87),BO$10*(32-DAY(BO$3)),IF(AND(BO$4&gt;=$A86,BO$4&lt;$A87),BO$10*DAY(BO$4),IF(AND(BO$3&lt;$A86,BO$4&gt;$A87),BO$10*31,"X")))))*BO$21/100</f>
        <v>0</v>
      </c>
      <c r="BP86" s="64">
        <f t="shared" si="231"/>
        <v>0</v>
      </c>
      <c r="BQ86" s="27">
        <f t="shared" si="211"/>
        <v>0</v>
      </c>
      <c r="BR86" s="19"/>
      <c r="BS86" s="34">
        <v>44986</v>
      </c>
      <c r="BT86" s="75">
        <f>IF(BT$3&gt;$A86+30,0,IF(BT$4&lt;$A86,0,IF(AND(BT$3&gt;=$A86,BT$3&lt;$A87),BT$10*(32-DAY(BT$3)),IF(AND(BT$4&gt;=$A86,BT$4&lt;$A87),BT$10*DAY(BT$4),IF(AND(BT$3&lt;$A86,BT$4&gt;$A87),BT$10*31,"X")))))*BT$21/100</f>
        <v>0</v>
      </c>
      <c r="BU86" s="64">
        <f t="shared" si="232"/>
        <v>0</v>
      </c>
      <c r="BV86" s="27">
        <f t="shared" si="212"/>
        <v>0</v>
      </c>
      <c r="BW86" s="19"/>
      <c r="BX86" s="34">
        <v>44986</v>
      </c>
      <c r="BY86" s="75">
        <f>IF(BY$3&gt;$A86+30,0,IF(BY$4&lt;$A86,0,IF(AND(BY$3&gt;=$A86,BY$3&lt;$A87),BY$10*(32-DAY(BY$3)),IF(AND(BY$4&gt;=$A86,BY$4&lt;$A87),BY$10*DAY(BY$4),IF(AND(BY$3&lt;$A86,BY$4&gt;$A87),BY$10*31,"X")))))*BY$21/100</f>
        <v>0</v>
      </c>
      <c r="BZ86" s="64">
        <f t="shared" si="233"/>
        <v>0</v>
      </c>
      <c r="CA86" s="27">
        <f t="shared" si="213"/>
        <v>0</v>
      </c>
      <c r="CB86" s="19"/>
      <c r="CC86" s="34">
        <v>44986</v>
      </c>
      <c r="CD86" s="75">
        <f>IF(CD$3&gt;$A86+30,0,IF(CD$4&lt;$A86,0,IF(AND(CD$3&gt;=$A86,CD$3&lt;$A87),CD$10*(32-DAY(CD$3)),IF(AND(CD$4&gt;=$A86,CD$4&lt;$A87),CD$10*DAY(CD$4),IF(AND(CD$3&lt;$A86,CD$4&gt;$A87),CD$10*31,"X")))))*CD$21/100</f>
        <v>0</v>
      </c>
      <c r="CE86" s="64">
        <f t="shared" si="234"/>
        <v>0</v>
      </c>
      <c r="CF86" s="27">
        <f t="shared" si="214"/>
        <v>0</v>
      </c>
      <c r="CG86" s="19"/>
      <c r="CH86" s="34">
        <v>44986</v>
      </c>
      <c r="CI86" s="75">
        <f>IF(CI$3&gt;$A86+30,0,IF(CI$4&lt;$A86,0,IF(AND(CI$3&gt;=$A86,CI$3&lt;$A87),CI$10*(32-DAY(CI$3)),IF(AND(CI$4&gt;=$A86,CI$4&lt;$A87),CI$10*DAY(CI$4),IF(AND(CI$3&lt;$A86,CI$4&gt;$A87),CI$10*31,"X")))))*CI$21/100</f>
        <v>0</v>
      </c>
      <c r="CJ86" s="64">
        <f t="shared" si="235"/>
        <v>0</v>
      </c>
      <c r="CK86" s="27">
        <f t="shared" si="215"/>
        <v>0</v>
      </c>
      <c r="CL86" s="19"/>
      <c r="CM86" s="34">
        <v>44986</v>
      </c>
      <c r="CN86" s="75">
        <f>IF(CN$3&gt;$A86+30,0,IF(CN$4&lt;$A86,0,IF(AND(CN$3&gt;=$A86,CN$3&lt;$A87),CN$10*(32-DAY(CN$3)),IF(AND(CN$4&gt;=$A86,CN$4&lt;$A87),CN$10*DAY(CN$4),IF(AND(CN$3&lt;$A86,CN$4&gt;$A87),CN$10*31,"X")))))*CN$21/100</f>
        <v>0</v>
      </c>
      <c r="CO86" s="64">
        <f t="shared" si="236"/>
        <v>0</v>
      </c>
      <c r="CP86" s="27">
        <f t="shared" si="216"/>
        <v>0</v>
      </c>
      <c r="CQ86" s="19"/>
      <c r="CR86" s="34">
        <v>44986</v>
      </c>
      <c r="CS86" s="75">
        <f>IF(CS$3&gt;$A86+30,0,IF(CS$4&lt;$A86,0,IF(AND(CS$3&gt;=$A86,CS$3&lt;$A87),CS$10*(32-DAY(CS$3)),IF(AND(CS$4&gt;=$A86,CS$4&lt;$A87),CS$10*DAY(CS$4),IF(AND(CS$3&lt;$A86,CS$4&gt;$A87),CS$10*31,"X")))))*CS$21/100</f>
        <v>0</v>
      </c>
      <c r="CT86" s="64">
        <f t="shared" si="237"/>
        <v>0</v>
      </c>
      <c r="CU86" s="27">
        <f t="shared" si="217"/>
        <v>0</v>
      </c>
      <c r="CV86" s="19"/>
    </row>
    <row r="87" spans="1:100" outlineLevel="1" x14ac:dyDescent="0.2">
      <c r="A87" s="34">
        <v>45017</v>
      </c>
      <c r="B87" s="75">
        <f>IF(B$3&gt;$A87+29,0,IF(B$4&lt;$A87,0,IF(AND(B$3&gt;=$A87,B$3&lt;$A88),B$10*(31-DAY(B$3)),IF(AND(B$4&gt;=$A87,B$4&lt;$A88),B$10*DAY(B$4),IF(AND(B$3&lt;$A87,B$4&gt;$A88),B$10*30,"X")))))*B$21/100</f>
        <v>0</v>
      </c>
      <c r="C87" s="64">
        <f t="shared" si="218"/>
        <v>0</v>
      </c>
      <c r="D87" s="27">
        <f t="shared" si="198"/>
        <v>0</v>
      </c>
      <c r="E87" s="19"/>
      <c r="F87" s="34">
        <v>45017</v>
      </c>
      <c r="G87" s="75">
        <f>IF(G$3&gt;$A87+29,0,IF(G$4&lt;$A87,0,IF(AND(G$3&gt;=$A87,G$3&lt;$A88),G$10*(31-DAY(G$3)),IF(AND(G$4&gt;=$A87,G$4&lt;$A88),G$10*DAY(G$4),IF(AND(G$3&lt;$A87,G$4&gt;$A88),G$10*30,"X")))))*G$21/100</f>
        <v>0</v>
      </c>
      <c r="H87" s="64">
        <f t="shared" si="219"/>
        <v>0</v>
      </c>
      <c r="I87" s="27">
        <f t="shared" si="199"/>
        <v>0</v>
      </c>
      <c r="J87" s="19"/>
      <c r="K87" s="34">
        <v>45017</v>
      </c>
      <c r="L87" s="75">
        <f>IF(L$3&gt;$A87+29,0,IF(L$4&lt;$A87,0,IF(AND(L$3&gt;=$A87,L$3&lt;$A88),L$10*(31-DAY(L$3)),IF(AND(L$4&gt;=$A87,L$4&lt;$A88),L$10*DAY(L$4),IF(AND(L$3&lt;$A87,L$4&gt;$A88),L$10*30,"X")))))*L$21/100</f>
        <v>0</v>
      </c>
      <c r="M87" s="64">
        <f t="shared" si="220"/>
        <v>0</v>
      </c>
      <c r="N87" s="27">
        <f t="shared" si="200"/>
        <v>0</v>
      </c>
      <c r="O87" s="19"/>
      <c r="P87" s="34">
        <v>45017</v>
      </c>
      <c r="Q87" s="75">
        <f>IF(Q$3&gt;$A87+29,0,IF(Q$4&lt;$A87,0,IF(AND(Q$3&gt;=$A87,Q$3&lt;$A88),Q$10*(31-DAY(Q$3)),IF(AND(Q$4&gt;=$A87,Q$4&lt;$A88),Q$10*DAY(Q$4),IF(AND(Q$3&lt;$A87,Q$4&gt;$A88),Q$10*30,"X")))))*Q$21/100</f>
        <v>0</v>
      </c>
      <c r="R87" s="64">
        <f t="shared" si="221"/>
        <v>0</v>
      </c>
      <c r="S87" s="27">
        <f t="shared" si="201"/>
        <v>0</v>
      </c>
      <c r="T87" s="19"/>
      <c r="U87" s="34">
        <v>45017</v>
      </c>
      <c r="V87" s="75">
        <f>IF(V$3&gt;$A87+29,0,IF(V$4&lt;$A87,0,IF(AND(V$3&gt;=$A87,V$3&lt;$A88),V$10*(31-DAY(V$3)),IF(AND(V$4&gt;=$A87,V$4&lt;$A88),V$10*DAY(V$4),IF(AND(V$3&lt;$A87,V$4&gt;$A88),V$10*30,"X")))))*V$21/100</f>
        <v>0</v>
      </c>
      <c r="W87" s="64">
        <f t="shared" si="222"/>
        <v>0</v>
      </c>
      <c r="X87" s="27">
        <f t="shared" si="202"/>
        <v>0</v>
      </c>
      <c r="Y87" s="19"/>
      <c r="Z87" s="34">
        <v>45017</v>
      </c>
      <c r="AA87" s="75">
        <f>IF(AA$3&gt;$A87+29,0,IF(AA$4&lt;$A87,0,IF(AND(AA$3&gt;=$A87,AA$3&lt;$A88),AA$10*(31-DAY(AA$3)),IF(AND(AA$4&gt;=$A87,AA$4&lt;$A88),AA$10*DAY(AA$4),IF(AND(AA$3&lt;$A87,AA$4&gt;$A88),AA$10*30,"X")))))*AA$21/100</f>
        <v>0</v>
      </c>
      <c r="AB87" s="64">
        <f t="shared" si="223"/>
        <v>0</v>
      </c>
      <c r="AC87" s="27">
        <f t="shared" si="203"/>
        <v>0</v>
      </c>
      <c r="AD87" s="19"/>
      <c r="AE87" s="34">
        <v>45017</v>
      </c>
      <c r="AF87" s="75">
        <f>IF(AF$3&gt;$A87+29,0,IF(AF$4&lt;$A87,0,IF(AND(AF$3&gt;=$A87,AF$3&lt;$A88),AF$10*(31-DAY(AF$3)),IF(AND(AF$4&gt;=$A87,AF$4&lt;$A88),AF$10*DAY(AF$4),IF(AND(AF$3&lt;$A87,AF$4&gt;$A88),AF$10*30,"X")))))*AF$21/100</f>
        <v>0</v>
      </c>
      <c r="AG87" s="64">
        <f t="shared" si="224"/>
        <v>0</v>
      </c>
      <c r="AH87" s="27">
        <f t="shared" si="204"/>
        <v>0</v>
      </c>
      <c r="AI87" s="19"/>
      <c r="AJ87" s="34">
        <v>45017</v>
      </c>
      <c r="AK87" s="75">
        <f>IF(AK$3&gt;$A87+29,0,IF(AK$4&lt;$A87,0,IF(AND(AK$3&gt;=$A87,AK$3&lt;$A88),AK$10*(31-DAY(AK$3)),IF(AND(AK$4&gt;=$A87,AK$4&lt;$A88),AK$10*DAY(AK$4),IF(AND(AK$3&lt;$A87,AK$4&gt;$A88),AK$10*30,"X")))))*AK$21/100</f>
        <v>0</v>
      </c>
      <c r="AL87" s="64">
        <f t="shared" si="225"/>
        <v>0</v>
      </c>
      <c r="AM87" s="27">
        <f t="shared" si="205"/>
        <v>0</v>
      </c>
      <c r="AN87" s="19"/>
      <c r="AO87" s="34">
        <v>45017</v>
      </c>
      <c r="AP87" s="75">
        <f>IF(AP$3&gt;$A87+29,0,IF(AP$4&lt;$A87,0,IF(AND(AP$3&gt;=$A87,AP$3&lt;$A88),AP$10*(31-DAY(AP$3)),IF(AND(AP$4&gt;=$A87,AP$4&lt;$A88),AP$10*DAY(AP$4),IF(AND(AP$3&lt;$A87,AP$4&gt;$A88),AP$10*30,"X")))))*AP$21/100</f>
        <v>0</v>
      </c>
      <c r="AQ87" s="64">
        <f t="shared" si="226"/>
        <v>0</v>
      </c>
      <c r="AR87" s="27">
        <f t="shared" si="206"/>
        <v>0</v>
      </c>
      <c r="AS87" s="19"/>
      <c r="AT87" s="34">
        <v>45017</v>
      </c>
      <c r="AU87" s="75">
        <f>IF(AU$3&gt;$A87+29,0,IF(AU$4&lt;$A87,0,IF(AND(AU$3&gt;=$A87,AU$3&lt;$A88),AU$10*(31-DAY(AU$3)),IF(AND(AU$4&gt;=$A87,AU$4&lt;$A88),AU$10*DAY(AU$4),IF(AND(AU$3&lt;$A87,AU$4&gt;$A88),AU$10*30,"X")))))*AU$21/100</f>
        <v>0</v>
      </c>
      <c r="AV87" s="64">
        <f t="shared" si="227"/>
        <v>0</v>
      </c>
      <c r="AW87" s="27">
        <f t="shared" si="207"/>
        <v>0</v>
      </c>
      <c r="AX87" s="19"/>
      <c r="AY87" s="34">
        <v>45017</v>
      </c>
      <c r="AZ87" s="75">
        <f>IF(AZ$3&gt;$A87+29,0,IF(AZ$4&lt;$A87,0,IF(AND(AZ$3&gt;=$A87,AZ$3&lt;$A88),AZ$10*(31-DAY(AZ$3)),IF(AND(AZ$4&gt;=$A87,AZ$4&lt;$A88),AZ$10*DAY(AZ$4),IF(AND(AZ$3&lt;$A87,AZ$4&gt;$A88),AZ$10*30,"X")))))*AZ$21/100</f>
        <v>0</v>
      </c>
      <c r="BA87" s="64">
        <f t="shared" si="228"/>
        <v>0</v>
      </c>
      <c r="BB87" s="27">
        <f t="shared" si="208"/>
        <v>0</v>
      </c>
      <c r="BC87" s="19"/>
      <c r="BD87" s="34">
        <v>45017</v>
      </c>
      <c r="BE87" s="75">
        <f>IF(BE$3&gt;$A87+29,0,IF(BE$4&lt;$A87,0,IF(AND(BE$3&gt;=$A87,BE$3&lt;$A88),BE$10*(31-DAY(BE$3)),IF(AND(BE$4&gt;=$A87,BE$4&lt;$A88),BE$10*DAY(BE$4),IF(AND(BE$3&lt;$A87,BE$4&gt;$A88),BE$10*30,"X")))))*BE$21/100</f>
        <v>0</v>
      </c>
      <c r="BF87" s="64">
        <f t="shared" si="229"/>
        <v>0</v>
      </c>
      <c r="BG87" s="27">
        <f t="shared" si="209"/>
        <v>0</v>
      </c>
      <c r="BH87" s="19"/>
      <c r="BI87" s="34">
        <v>45017</v>
      </c>
      <c r="BJ87" s="75">
        <f>IF(BJ$3&gt;$A87+29,0,IF(BJ$4&lt;$A87,0,IF(AND(BJ$3&gt;=$A87,BJ$3&lt;$A88),BJ$10*(31-DAY(BJ$3)),IF(AND(BJ$4&gt;=$A87,BJ$4&lt;$A88),BJ$10*DAY(BJ$4),IF(AND(BJ$3&lt;$A87,BJ$4&gt;$A88),BJ$10*30,"X")))))*BJ$21/100</f>
        <v>0</v>
      </c>
      <c r="BK87" s="64">
        <f t="shared" si="230"/>
        <v>0</v>
      </c>
      <c r="BL87" s="27">
        <f t="shared" si="210"/>
        <v>0</v>
      </c>
      <c r="BM87" s="19"/>
      <c r="BN87" s="34">
        <v>45017</v>
      </c>
      <c r="BO87" s="75">
        <f>IF(BO$3&gt;$A87+29,0,IF(BO$4&lt;$A87,0,IF(AND(BO$3&gt;=$A87,BO$3&lt;$A88),BO$10*(31-DAY(BO$3)),IF(AND(BO$4&gt;=$A87,BO$4&lt;$A88),BO$10*DAY(BO$4),IF(AND(BO$3&lt;$A87,BO$4&gt;$A88),BO$10*30,"X")))))*BO$21/100</f>
        <v>0</v>
      </c>
      <c r="BP87" s="64">
        <f t="shared" si="231"/>
        <v>0</v>
      </c>
      <c r="BQ87" s="27">
        <f t="shared" si="211"/>
        <v>0</v>
      </c>
      <c r="BR87" s="19"/>
      <c r="BS87" s="34">
        <v>45017</v>
      </c>
      <c r="BT87" s="75">
        <f>IF(BT$3&gt;$A87+29,0,IF(BT$4&lt;$A87,0,IF(AND(BT$3&gt;=$A87,BT$3&lt;$A88),BT$10*(31-DAY(BT$3)),IF(AND(BT$4&gt;=$A87,BT$4&lt;$A88),BT$10*DAY(BT$4),IF(AND(BT$3&lt;$A87,BT$4&gt;$A88),BT$10*30,"X")))))*BT$21/100</f>
        <v>0</v>
      </c>
      <c r="BU87" s="64">
        <f t="shared" si="232"/>
        <v>0</v>
      </c>
      <c r="BV87" s="27">
        <f t="shared" si="212"/>
        <v>0</v>
      </c>
      <c r="BW87" s="19"/>
      <c r="BX87" s="34">
        <v>45017</v>
      </c>
      <c r="BY87" s="75">
        <f>IF(BY$3&gt;$A87+29,0,IF(BY$4&lt;$A87,0,IF(AND(BY$3&gt;=$A87,BY$3&lt;$A88),BY$10*(31-DAY(BY$3)),IF(AND(BY$4&gt;=$A87,BY$4&lt;$A88),BY$10*DAY(BY$4),IF(AND(BY$3&lt;$A87,BY$4&gt;$A88),BY$10*30,"X")))))*BY$21/100</f>
        <v>0</v>
      </c>
      <c r="BZ87" s="64">
        <f t="shared" si="233"/>
        <v>0</v>
      </c>
      <c r="CA87" s="27">
        <f t="shared" si="213"/>
        <v>0</v>
      </c>
      <c r="CB87" s="19"/>
      <c r="CC87" s="34">
        <v>45017</v>
      </c>
      <c r="CD87" s="75">
        <f>IF(CD$3&gt;$A87+29,0,IF(CD$4&lt;$A87,0,IF(AND(CD$3&gt;=$A87,CD$3&lt;$A88),CD$10*(31-DAY(CD$3)),IF(AND(CD$4&gt;=$A87,CD$4&lt;$A88),CD$10*DAY(CD$4),IF(AND(CD$3&lt;$A87,CD$4&gt;$A88),CD$10*30,"X")))))*CD$21/100</f>
        <v>0</v>
      </c>
      <c r="CE87" s="64">
        <f t="shared" si="234"/>
        <v>0</v>
      </c>
      <c r="CF87" s="27">
        <f t="shared" si="214"/>
        <v>0</v>
      </c>
      <c r="CG87" s="19"/>
      <c r="CH87" s="34">
        <v>45017</v>
      </c>
      <c r="CI87" s="75">
        <f>IF(CI$3&gt;$A87+29,0,IF(CI$4&lt;$A87,0,IF(AND(CI$3&gt;=$A87,CI$3&lt;$A88),CI$10*(31-DAY(CI$3)),IF(AND(CI$4&gt;=$A87,CI$4&lt;$A88),CI$10*DAY(CI$4),IF(AND(CI$3&lt;$A87,CI$4&gt;$A88),CI$10*30,"X")))))*CI$21/100</f>
        <v>0</v>
      </c>
      <c r="CJ87" s="64">
        <f t="shared" si="235"/>
        <v>0</v>
      </c>
      <c r="CK87" s="27">
        <f t="shared" si="215"/>
        <v>0</v>
      </c>
      <c r="CL87" s="19"/>
      <c r="CM87" s="34">
        <v>45017</v>
      </c>
      <c r="CN87" s="75">
        <f>IF(CN$3&gt;$A87+29,0,IF(CN$4&lt;$A87,0,IF(AND(CN$3&gt;=$A87,CN$3&lt;$A88),CN$10*(31-DAY(CN$3)),IF(AND(CN$4&gt;=$A87,CN$4&lt;$A88),CN$10*DAY(CN$4),IF(AND(CN$3&lt;$A87,CN$4&gt;$A88),CN$10*30,"X")))))*CN$21/100</f>
        <v>0</v>
      </c>
      <c r="CO87" s="64">
        <f t="shared" si="236"/>
        <v>0</v>
      </c>
      <c r="CP87" s="27">
        <f t="shared" si="216"/>
        <v>0</v>
      </c>
      <c r="CQ87" s="19"/>
      <c r="CR87" s="34">
        <v>45017</v>
      </c>
      <c r="CS87" s="75">
        <f>IF(CS$3&gt;$A87+29,0,IF(CS$4&lt;$A87,0,IF(AND(CS$3&gt;=$A87,CS$3&lt;$A88),CS$10*(31-DAY(CS$3)),IF(AND(CS$4&gt;=$A87,CS$4&lt;$A88),CS$10*DAY(CS$4),IF(AND(CS$3&lt;$A87,CS$4&gt;$A88),CS$10*30,"X")))))*CS$21/100</f>
        <v>0</v>
      </c>
      <c r="CT87" s="64">
        <f t="shared" si="237"/>
        <v>0</v>
      </c>
      <c r="CU87" s="27">
        <f t="shared" si="217"/>
        <v>0</v>
      </c>
      <c r="CV87" s="19"/>
    </row>
    <row r="88" spans="1:100" outlineLevel="1" x14ac:dyDescent="0.2">
      <c r="A88" s="34">
        <v>45047</v>
      </c>
      <c r="B88" s="75">
        <f>IF(B$3&gt;$A88+30,0,IF(B$4&lt;$A88,0,IF(AND(B$3&gt;=$A88,B$3&lt;$A89),B$10*(32-DAY(B$3)),IF(AND(B$4&gt;=$A88,B$4&lt;$A89),B$10*DAY(B$4),IF(AND(B$3&lt;$A88,B$4&gt;$A89),B$10*31,"X")))))*B$21/100</f>
        <v>0</v>
      </c>
      <c r="C88" s="64">
        <f t="shared" si="218"/>
        <v>0</v>
      </c>
      <c r="D88" s="27">
        <f t="shared" si="198"/>
        <v>0</v>
      </c>
      <c r="E88" s="19"/>
      <c r="F88" s="34">
        <v>45047</v>
      </c>
      <c r="G88" s="75">
        <f>IF(G$3&gt;$A88+30,0,IF(G$4&lt;$A88,0,IF(AND(G$3&gt;=$A88,G$3&lt;$A89),G$10*(32-DAY(G$3)),IF(AND(G$4&gt;=$A88,G$4&lt;$A89),G$10*DAY(G$4),IF(AND(G$3&lt;$A88,G$4&gt;$A89),G$10*31,"X")))))*G$21/100</f>
        <v>0</v>
      </c>
      <c r="H88" s="64">
        <f t="shared" si="219"/>
        <v>0</v>
      </c>
      <c r="I88" s="27">
        <f t="shared" si="199"/>
        <v>0</v>
      </c>
      <c r="J88" s="19"/>
      <c r="K88" s="34">
        <v>45047</v>
      </c>
      <c r="L88" s="75">
        <f>IF(L$3&gt;$A88+30,0,IF(L$4&lt;$A88,0,IF(AND(L$3&gt;=$A88,L$3&lt;$A89),L$10*(32-DAY(L$3)),IF(AND(L$4&gt;=$A88,L$4&lt;$A89),L$10*DAY(L$4),IF(AND(L$3&lt;$A88,L$4&gt;$A89),L$10*31,"X")))))*L$21/100</f>
        <v>0</v>
      </c>
      <c r="M88" s="64">
        <f t="shared" si="220"/>
        <v>0</v>
      </c>
      <c r="N88" s="27">
        <f t="shared" si="200"/>
        <v>0</v>
      </c>
      <c r="O88" s="19"/>
      <c r="P88" s="34">
        <v>45047</v>
      </c>
      <c r="Q88" s="75">
        <f>IF(Q$3&gt;$A88+30,0,IF(Q$4&lt;$A88,0,IF(AND(Q$3&gt;=$A88,Q$3&lt;$A89),Q$10*(32-DAY(Q$3)),IF(AND(Q$4&gt;=$A88,Q$4&lt;$A89),Q$10*DAY(Q$4),IF(AND(Q$3&lt;$A88,Q$4&gt;$A89),Q$10*31,"X")))))*Q$21/100</f>
        <v>0</v>
      </c>
      <c r="R88" s="64">
        <f t="shared" si="221"/>
        <v>0</v>
      </c>
      <c r="S88" s="27">
        <f t="shared" si="201"/>
        <v>0</v>
      </c>
      <c r="T88" s="19"/>
      <c r="U88" s="34">
        <v>45047</v>
      </c>
      <c r="V88" s="75">
        <f>IF(V$3&gt;$A88+30,0,IF(V$4&lt;$A88,0,IF(AND(V$3&gt;=$A88,V$3&lt;$A89),V$10*(32-DAY(V$3)),IF(AND(V$4&gt;=$A88,V$4&lt;$A89),V$10*DAY(V$4),IF(AND(V$3&lt;$A88,V$4&gt;$A89),V$10*31,"X")))))*V$21/100</f>
        <v>0</v>
      </c>
      <c r="W88" s="64">
        <f t="shared" si="222"/>
        <v>0</v>
      </c>
      <c r="X88" s="27">
        <f t="shared" si="202"/>
        <v>0</v>
      </c>
      <c r="Y88" s="19"/>
      <c r="Z88" s="34">
        <v>45047</v>
      </c>
      <c r="AA88" s="75">
        <f>IF(AA$3&gt;$A88+30,0,IF(AA$4&lt;$A88,0,IF(AND(AA$3&gt;=$A88,AA$3&lt;$A89),AA$10*(32-DAY(AA$3)),IF(AND(AA$4&gt;=$A88,AA$4&lt;$A89),AA$10*DAY(AA$4),IF(AND(AA$3&lt;$A88,AA$4&gt;$A89),AA$10*31,"X")))))*AA$21/100</f>
        <v>0</v>
      </c>
      <c r="AB88" s="64">
        <f t="shared" si="223"/>
        <v>0</v>
      </c>
      <c r="AC88" s="27">
        <f t="shared" si="203"/>
        <v>0</v>
      </c>
      <c r="AD88" s="19"/>
      <c r="AE88" s="34">
        <v>45047</v>
      </c>
      <c r="AF88" s="75">
        <f>IF(AF$3&gt;$A88+30,0,IF(AF$4&lt;$A88,0,IF(AND(AF$3&gt;=$A88,AF$3&lt;$A89),AF$10*(32-DAY(AF$3)),IF(AND(AF$4&gt;=$A88,AF$4&lt;$A89),AF$10*DAY(AF$4),IF(AND(AF$3&lt;$A88,AF$4&gt;$A89),AF$10*31,"X")))))*AF$21/100</f>
        <v>0</v>
      </c>
      <c r="AG88" s="64">
        <f t="shared" si="224"/>
        <v>0</v>
      </c>
      <c r="AH88" s="27">
        <f t="shared" si="204"/>
        <v>0</v>
      </c>
      <c r="AI88" s="19"/>
      <c r="AJ88" s="34">
        <v>45047</v>
      </c>
      <c r="AK88" s="75">
        <f>IF(AK$3&gt;$A88+30,0,IF(AK$4&lt;$A88,0,IF(AND(AK$3&gt;=$A88,AK$3&lt;$A89),AK$10*(32-DAY(AK$3)),IF(AND(AK$4&gt;=$A88,AK$4&lt;$A89),AK$10*DAY(AK$4),IF(AND(AK$3&lt;$A88,AK$4&gt;$A89),AK$10*31,"X")))))*AK$21/100</f>
        <v>0</v>
      </c>
      <c r="AL88" s="64">
        <f t="shared" si="225"/>
        <v>0</v>
      </c>
      <c r="AM88" s="27">
        <f t="shared" si="205"/>
        <v>0</v>
      </c>
      <c r="AN88" s="19"/>
      <c r="AO88" s="34">
        <v>45047</v>
      </c>
      <c r="AP88" s="75">
        <f>IF(AP$3&gt;$A88+30,0,IF(AP$4&lt;$A88,0,IF(AND(AP$3&gt;=$A88,AP$3&lt;$A89),AP$10*(32-DAY(AP$3)),IF(AND(AP$4&gt;=$A88,AP$4&lt;$A89),AP$10*DAY(AP$4),IF(AND(AP$3&lt;$A88,AP$4&gt;$A89),AP$10*31,"X")))))*AP$21/100</f>
        <v>0</v>
      </c>
      <c r="AQ88" s="64">
        <f t="shared" si="226"/>
        <v>0</v>
      </c>
      <c r="AR88" s="27">
        <f t="shared" si="206"/>
        <v>0</v>
      </c>
      <c r="AS88" s="19"/>
      <c r="AT88" s="34">
        <v>45047</v>
      </c>
      <c r="AU88" s="75">
        <f>IF(AU$3&gt;$A88+30,0,IF(AU$4&lt;$A88,0,IF(AND(AU$3&gt;=$A88,AU$3&lt;$A89),AU$10*(32-DAY(AU$3)),IF(AND(AU$4&gt;=$A88,AU$4&lt;$A89),AU$10*DAY(AU$4),IF(AND(AU$3&lt;$A88,AU$4&gt;$A89),AU$10*31,"X")))))*AU$21/100</f>
        <v>0</v>
      </c>
      <c r="AV88" s="64">
        <f t="shared" si="227"/>
        <v>0</v>
      </c>
      <c r="AW88" s="27">
        <f t="shared" si="207"/>
        <v>0</v>
      </c>
      <c r="AX88" s="19"/>
      <c r="AY88" s="34">
        <v>45047</v>
      </c>
      <c r="AZ88" s="75">
        <f>IF(AZ$3&gt;$A88+30,0,IF(AZ$4&lt;$A88,0,IF(AND(AZ$3&gt;=$A88,AZ$3&lt;$A89),AZ$10*(32-DAY(AZ$3)),IF(AND(AZ$4&gt;=$A88,AZ$4&lt;$A89),AZ$10*DAY(AZ$4),IF(AND(AZ$3&lt;$A88,AZ$4&gt;$A89),AZ$10*31,"X")))))*AZ$21/100</f>
        <v>0</v>
      </c>
      <c r="BA88" s="64">
        <f t="shared" si="228"/>
        <v>0</v>
      </c>
      <c r="BB88" s="27">
        <f t="shared" si="208"/>
        <v>0</v>
      </c>
      <c r="BC88" s="19"/>
      <c r="BD88" s="34">
        <v>45047</v>
      </c>
      <c r="BE88" s="75">
        <f>IF(BE$3&gt;$A88+30,0,IF(BE$4&lt;$A88,0,IF(AND(BE$3&gt;=$A88,BE$3&lt;$A89),BE$10*(32-DAY(BE$3)),IF(AND(BE$4&gt;=$A88,BE$4&lt;$A89),BE$10*DAY(BE$4),IF(AND(BE$3&lt;$A88,BE$4&gt;$A89),BE$10*31,"X")))))*BE$21/100</f>
        <v>0</v>
      </c>
      <c r="BF88" s="64">
        <f t="shared" si="229"/>
        <v>0</v>
      </c>
      <c r="BG88" s="27">
        <f t="shared" si="209"/>
        <v>0</v>
      </c>
      <c r="BH88" s="19"/>
      <c r="BI88" s="34">
        <v>45047</v>
      </c>
      <c r="BJ88" s="75">
        <f>IF(BJ$3&gt;$A88+30,0,IF(BJ$4&lt;$A88,0,IF(AND(BJ$3&gt;=$A88,BJ$3&lt;$A89),BJ$10*(32-DAY(BJ$3)),IF(AND(BJ$4&gt;=$A88,BJ$4&lt;$A89),BJ$10*DAY(BJ$4),IF(AND(BJ$3&lt;$A88,BJ$4&gt;$A89),BJ$10*31,"X")))))*BJ$21/100</f>
        <v>0</v>
      </c>
      <c r="BK88" s="64">
        <f t="shared" si="230"/>
        <v>0</v>
      </c>
      <c r="BL88" s="27">
        <f t="shared" si="210"/>
        <v>0</v>
      </c>
      <c r="BM88" s="19"/>
      <c r="BN88" s="34">
        <v>45047</v>
      </c>
      <c r="BO88" s="75">
        <f>IF(BO$3&gt;$A88+30,0,IF(BO$4&lt;$A88,0,IF(AND(BO$3&gt;=$A88,BO$3&lt;$A89),BO$10*(32-DAY(BO$3)),IF(AND(BO$4&gt;=$A88,BO$4&lt;$A89),BO$10*DAY(BO$4),IF(AND(BO$3&lt;$A88,BO$4&gt;$A89),BO$10*31,"X")))))*BO$21/100</f>
        <v>0</v>
      </c>
      <c r="BP88" s="64">
        <f t="shared" si="231"/>
        <v>0</v>
      </c>
      <c r="BQ88" s="27">
        <f t="shared" si="211"/>
        <v>0</v>
      </c>
      <c r="BR88" s="19"/>
      <c r="BS88" s="34">
        <v>45047</v>
      </c>
      <c r="BT88" s="75">
        <f>IF(BT$3&gt;$A88+30,0,IF(BT$4&lt;$A88,0,IF(AND(BT$3&gt;=$A88,BT$3&lt;$A89),BT$10*(32-DAY(BT$3)),IF(AND(BT$4&gt;=$A88,BT$4&lt;$A89),BT$10*DAY(BT$4),IF(AND(BT$3&lt;$A88,BT$4&gt;$A89),BT$10*31,"X")))))*BT$21/100</f>
        <v>0</v>
      </c>
      <c r="BU88" s="64">
        <f t="shared" si="232"/>
        <v>0</v>
      </c>
      <c r="BV88" s="27">
        <f t="shared" si="212"/>
        <v>0</v>
      </c>
      <c r="BW88" s="19"/>
      <c r="BX88" s="34">
        <v>45047</v>
      </c>
      <c r="BY88" s="75">
        <f>IF(BY$3&gt;$A88+30,0,IF(BY$4&lt;$A88,0,IF(AND(BY$3&gt;=$A88,BY$3&lt;$A89),BY$10*(32-DAY(BY$3)),IF(AND(BY$4&gt;=$A88,BY$4&lt;$A89),BY$10*DAY(BY$4),IF(AND(BY$3&lt;$A88,BY$4&gt;$A89),BY$10*31,"X")))))*BY$21/100</f>
        <v>0</v>
      </c>
      <c r="BZ88" s="64">
        <f t="shared" si="233"/>
        <v>0</v>
      </c>
      <c r="CA88" s="27">
        <f t="shared" si="213"/>
        <v>0</v>
      </c>
      <c r="CB88" s="19"/>
      <c r="CC88" s="34">
        <v>45047</v>
      </c>
      <c r="CD88" s="75">
        <f>IF(CD$3&gt;$A88+30,0,IF(CD$4&lt;$A88,0,IF(AND(CD$3&gt;=$A88,CD$3&lt;$A89),CD$10*(32-DAY(CD$3)),IF(AND(CD$4&gt;=$A88,CD$4&lt;$A89),CD$10*DAY(CD$4),IF(AND(CD$3&lt;$A88,CD$4&gt;$A89),CD$10*31,"X")))))*CD$21/100</f>
        <v>0</v>
      </c>
      <c r="CE88" s="64">
        <f t="shared" si="234"/>
        <v>0</v>
      </c>
      <c r="CF88" s="27">
        <f t="shared" si="214"/>
        <v>0</v>
      </c>
      <c r="CG88" s="19"/>
      <c r="CH88" s="34">
        <v>45047</v>
      </c>
      <c r="CI88" s="75">
        <f>IF(CI$3&gt;$A88+30,0,IF(CI$4&lt;$A88,0,IF(AND(CI$3&gt;=$A88,CI$3&lt;$A89),CI$10*(32-DAY(CI$3)),IF(AND(CI$4&gt;=$A88,CI$4&lt;$A89),CI$10*DAY(CI$4),IF(AND(CI$3&lt;$A88,CI$4&gt;$A89),CI$10*31,"X")))))*CI$21/100</f>
        <v>0</v>
      </c>
      <c r="CJ88" s="64">
        <f t="shared" si="235"/>
        <v>0</v>
      </c>
      <c r="CK88" s="27">
        <f t="shared" si="215"/>
        <v>0</v>
      </c>
      <c r="CL88" s="19"/>
      <c r="CM88" s="34">
        <v>45047</v>
      </c>
      <c r="CN88" s="75">
        <f>IF(CN$3&gt;$A88+30,0,IF(CN$4&lt;$A88,0,IF(AND(CN$3&gt;=$A88,CN$3&lt;$A89),CN$10*(32-DAY(CN$3)),IF(AND(CN$4&gt;=$A88,CN$4&lt;$A89),CN$10*DAY(CN$4),IF(AND(CN$3&lt;$A88,CN$4&gt;$A89),CN$10*31,"X")))))*CN$21/100</f>
        <v>0</v>
      </c>
      <c r="CO88" s="64">
        <f t="shared" si="236"/>
        <v>0</v>
      </c>
      <c r="CP88" s="27">
        <f t="shared" si="216"/>
        <v>0</v>
      </c>
      <c r="CQ88" s="19"/>
      <c r="CR88" s="34">
        <v>45047</v>
      </c>
      <c r="CS88" s="75">
        <f>IF(CS$3&gt;$A88+30,0,IF(CS$4&lt;$A88,0,IF(AND(CS$3&gt;=$A88,CS$3&lt;$A89),CS$10*(32-DAY(CS$3)),IF(AND(CS$4&gt;=$A88,CS$4&lt;$A89),CS$10*DAY(CS$4),IF(AND(CS$3&lt;$A88,CS$4&gt;$A89),CS$10*31,"X")))))*CS$21/100</f>
        <v>0</v>
      </c>
      <c r="CT88" s="64">
        <f t="shared" si="237"/>
        <v>0</v>
      </c>
      <c r="CU88" s="27">
        <f t="shared" si="217"/>
        <v>0</v>
      </c>
      <c r="CV88" s="19"/>
    </row>
    <row r="89" spans="1:100" outlineLevel="1" x14ac:dyDescent="0.2">
      <c r="A89" s="34">
        <v>45078</v>
      </c>
      <c r="B89" s="75">
        <f>IF(B$3&gt;$A89+29,0,IF(B$4&lt;$A89,0,IF(AND(B$3&gt;=$A89,B$3&lt;$A90),B$10*(31-DAY(B$3)),IF(AND(B$4&gt;=$A89,B$4&lt;$A90),B$10*DAY(B$4),IF(AND(B$3&lt;$A89,B$4&gt;$A90),B$10*30,"X")))))*B$21/100</f>
        <v>0</v>
      </c>
      <c r="C89" s="64">
        <f>IF(B89= 0,0,C88)</f>
        <v>0</v>
      </c>
      <c r="D89" s="27">
        <f t="shared" si="198"/>
        <v>0</v>
      </c>
      <c r="E89" s="19"/>
      <c r="F89" s="34">
        <v>45078</v>
      </c>
      <c r="G89" s="75">
        <f>IF(G$3&gt;$A89+29,0,IF(G$4&lt;$A89,0,IF(AND(G$3&gt;=$A89,G$3&lt;$A90),G$10*(31-DAY(G$3)),IF(AND(G$4&gt;=$A89,G$4&lt;$A90),G$10*DAY(G$4),IF(AND(G$3&lt;$A89,G$4&gt;$A90),G$10*30,"X")))))*G$21/100</f>
        <v>0</v>
      </c>
      <c r="H89" s="64">
        <f>IF(G89= 0,0,H88)</f>
        <v>0</v>
      </c>
      <c r="I89" s="27">
        <f t="shared" si="199"/>
        <v>0</v>
      </c>
      <c r="J89" s="19"/>
      <c r="K89" s="34">
        <v>45078</v>
      </c>
      <c r="L89" s="75">
        <f>IF(L$3&gt;$A89+29,0,IF(L$4&lt;$A89,0,IF(AND(L$3&gt;=$A89,L$3&lt;$A90),L$10*(31-DAY(L$3)),IF(AND(L$4&gt;=$A89,L$4&lt;$A90),L$10*DAY(L$4),IF(AND(L$3&lt;$A89,L$4&gt;$A90),L$10*30,"X")))))*L$21/100</f>
        <v>0</v>
      </c>
      <c r="M89" s="64">
        <f>IF(L89= 0,0,M88)</f>
        <v>0</v>
      </c>
      <c r="N89" s="27">
        <f t="shared" si="200"/>
        <v>0</v>
      </c>
      <c r="O89" s="19"/>
      <c r="P89" s="34">
        <v>45078</v>
      </c>
      <c r="Q89" s="75">
        <f>IF(Q$3&gt;$A89+29,0,IF(Q$4&lt;$A89,0,IF(AND(Q$3&gt;=$A89,Q$3&lt;$A90),Q$10*(31-DAY(Q$3)),IF(AND(Q$4&gt;=$A89,Q$4&lt;$A90),Q$10*DAY(Q$4),IF(AND(Q$3&lt;$A89,Q$4&gt;$A90),Q$10*30,"X")))))*Q$21/100</f>
        <v>0</v>
      </c>
      <c r="R89" s="64">
        <f>IF(Q89= 0,0,R88)</f>
        <v>0</v>
      </c>
      <c r="S89" s="27">
        <f t="shared" si="201"/>
        <v>0</v>
      </c>
      <c r="T89" s="19"/>
      <c r="U89" s="34">
        <v>45078</v>
      </c>
      <c r="V89" s="75">
        <f>IF(V$3&gt;$A89+29,0,IF(V$4&lt;$A89,0,IF(AND(V$3&gt;=$A89,V$3&lt;$A90),V$10*(31-DAY(V$3)),IF(AND(V$4&gt;=$A89,V$4&lt;$A90),V$10*DAY(V$4),IF(AND(V$3&lt;$A89,V$4&gt;$A90),V$10*30,"X")))))*V$21/100</f>
        <v>0</v>
      </c>
      <c r="W89" s="64">
        <f>IF(V89= 0,0,W88)</f>
        <v>0</v>
      </c>
      <c r="X89" s="27">
        <f t="shared" si="202"/>
        <v>0</v>
      </c>
      <c r="Y89" s="19"/>
      <c r="Z89" s="34">
        <v>45078</v>
      </c>
      <c r="AA89" s="75">
        <f>IF(AA$3&gt;$A89+29,0,IF(AA$4&lt;$A89,0,IF(AND(AA$3&gt;=$A89,AA$3&lt;$A90),AA$10*(31-DAY(AA$3)),IF(AND(AA$4&gt;=$A89,AA$4&lt;$A90),AA$10*DAY(AA$4),IF(AND(AA$3&lt;$A89,AA$4&gt;$A90),AA$10*30,"X")))))*AA$21/100</f>
        <v>0</v>
      </c>
      <c r="AB89" s="64">
        <f>IF(AA89= 0,0,AB88)</f>
        <v>0</v>
      </c>
      <c r="AC89" s="27">
        <f t="shared" si="203"/>
        <v>0</v>
      </c>
      <c r="AD89" s="19"/>
      <c r="AE89" s="34">
        <v>45078</v>
      </c>
      <c r="AF89" s="75">
        <f>IF(AF$3&gt;$A89+29,0,IF(AF$4&lt;$A89,0,IF(AND(AF$3&gt;=$A89,AF$3&lt;$A90),AF$10*(31-DAY(AF$3)),IF(AND(AF$4&gt;=$A89,AF$4&lt;$A90),AF$10*DAY(AF$4),IF(AND(AF$3&lt;$A89,AF$4&gt;$A90),AF$10*30,"X")))))*AF$21/100</f>
        <v>0</v>
      </c>
      <c r="AG89" s="64">
        <f>IF(AF89= 0,0,AG88)</f>
        <v>0</v>
      </c>
      <c r="AH89" s="27">
        <f t="shared" si="204"/>
        <v>0</v>
      </c>
      <c r="AI89" s="19"/>
      <c r="AJ89" s="34">
        <v>45078</v>
      </c>
      <c r="AK89" s="75">
        <f>IF(AK$3&gt;$A89+29,0,IF(AK$4&lt;$A89,0,IF(AND(AK$3&gt;=$A89,AK$3&lt;$A90),AK$10*(31-DAY(AK$3)),IF(AND(AK$4&gt;=$A89,AK$4&lt;$A90),AK$10*DAY(AK$4),IF(AND(AK$3&lt;$A89,AK$4&gt;$A90),AK$10*30,"X")))))*AK$21/100</f>
        <v>0</v>
      </c>
      <c r="AL89" s="64">
        <f>IF(AK89= 0,0,AL88)</f>
        <v>0</v>
      </c>
      <c r="AM89" s="27">
        <f t="shared" si="205"/>
        <v>0</v>
      </c>
      <c r="AN89" s="19"/>
      <c r="AO89" s="34">
        <v>45078</v>
      </c>
      <c r="AP89" s="75">
        <f>IF(AP$3&gt;$A89+29,0,IF(AP$4&lt;$A89,0,IF(AND(AP$3&gt;=$A89,AP$3&lt;$A90),AP$10*(31-DAY(AP$3)),IF(AND(AP$4&gt;=$A89,AP$4&lt;$A90),AP$10*DAY(AP$4),IF(AND(AP$3&lt;$A89,AP$4&gt;$A90),AP$10*30,"X")))))*AP$21/100</f>
        <v>0</v>
      </c>
      <c r="AQ89" s="64">
        <f>IF(AP89= 0,0,AQ88)</f>
        <v>0</v>
      </c>
      <c r="AR89" s="27">
        <f t="shared" si="206"/>
        <v>0</v>
      </c>
      <c r="AS89" s="19"/>
      <c r="AT89" s="34">
        <v>45078</v>
      </c>
      <c r="AU89" s="75">
        <f>IF(AU$3&gt;$A89+29,0,IF(AU$4&lt;$A89,0,IF(AND(AU$3&gt;=$A89,AU$3&lt;$A90),AU$10*(31-DAY(AU$3)),IF(AND(AU$4&gt;=$A89,AU$4&lt;$A90),AU$10*DAY(AU$4),IF(AND(AU$3&lt;$A89,AU$4&gt;$A90),AU$10*30,"X")))))*AU$21/100</f>
        <v>0</v>
      </c>
      <c r="AV89" s="64">
        <f>IF(AU89= 0,0,AV88)</f>
        <v>0</v>
      </c>
      <c r="AW89" s="27">
        <f t="shared" si="207"/>
        <v>0</v>
      </c>
      <c r="AX89" s="19"/>
      <c r="AY89" s="34">
        <v>45078</v>
      </c>
      <c r="AZ89" s="75">
        <f>IF(AZ$3&gt;$A89+29,0,IF(AZ$4&lt;$A89,0,IF(AND(AZ$3&gt;=$A89,AZ$3&lt;$A90),AZ$10*(31-DAY(AZ$3)),IF(AND(AZ$4&gt;=$A89,AZ$4&lt;$A90),AZ$10*DAY(AZ$4),IF(AND(AZ$3&lt;$A89,AZ$4&gt;$A90),AZ$10*30,"X")))))*AZ$21/100</f>
        <v>0</v>
      </c>
      <c r="BA89" s="64">
        <f>IF(AZ89= 0,0,BA88)</f>
        <v>0</v>
      </c>
      <c r="BB89" s="27">
        <f t="shared" si="208"/>
        <v>0</v>
      </c>
      <c r="BC89" s="19"/>
      <c r="BD89" s="34">
        <v>45078</v>
      </c>
      <c r="BE89" s="75">
        <f>IF(BE$3&gt;$A89+29,0,IF(BE$4&lt;$A89,0,IF(AND(BE$3&gt;=$A89,BE$3&lt;$A90),BE$10*(31-DAY(BE$3)),IF(AND(BE$4&gt;=$A89,BE$4&lt;$A90),BE$10*DAY(BE$4),IF(AND(BE$3&lt;$A89,BE$4&gt;$A90),BE$10*30,"X")))))*BE$21/100</f>
        <v>0</v>
      </c>
      <c r="BF89" s="64">
        <f>IF(BE89= 0,0,BF88)</f>
        <v>0</v>
      </c>
      <c r="BG89" s="27">
        <f t="shared" si="209"/>
        <v>0</v>
      </c>
      <c r="BH89" s="19"/>
      <c r="BI89" s="34">
        <v>45078</v>
      </c>
      <c r="BJ89" s="75">
        <f>IF(BJ$3&gt;$A89+29,0,IF(BJ$4&lt;$A89,0,IF(AND(BJ$3&gt;=$A89,BJ$3&lt;$A90),BJ$10*(31-DAY(BJ$3)),IF(AND(BJ$4&gt;=$A89,BJ$4&lt;$A90),BJ$10*DAY(BJ$4),IF(AND(BJ$3&lt;$A89,BJ$4&gt;$A90),BJ$10*30,"X")))))*BJ$21/100</f>
        <v>0</v>
      </c>
      <c r="BK89" s="64">
        <f>IF(BJ89= 0,0,BK88)</f>
        <v>0</v>
      </c>
      <c r="BL89" s="27">
        <f t="shared" si="210"/>
        <v>0</v>
      </c>
      <c r="BM89" s="19"/>
      <c r="BN89" s="34">
        <v>45078</v>
      </c>
      <c r="BO89" s="75">
        <f>IF(BO$3&gt;$A89+29,0,IF(BO$4&lt;$A89,0,IF(AND(BO$3&gt;=$A89,BO$3&lt;$A90),BO$10*(31-DAY(BO$3)),IF(AND(BO$4&gt;=$A89,BO$4&lt;$A90),BO$10*DAY(BO$4),IF(AND(BO$3&lt;$A89,BO$4&gt;$A90),BO$10*30,"X")))))*BO$21/100</f>
        <v>0</v>
      </c>
      <c r="BP89" s="64">
        <f>IF(BO89= 0,0,BP88)</f>
        <v>0</v>
      </c>
      <c r="BQ89" s="27">
        <f t="shared" si="211"/>
        <v>0</v>
      </c>
      <c r="BR89" s="19"/>
      <c r="BS89" s="34">
        <v>45078</v>
      </c>
      <c r="BT89" s="75">
        <f>IF(BT$3&gt;$A89+29,0,IF(BT$4&lt;$A89,0,IF(AND(BT$3&gt;=$A89,BT$3&lt;$A90),BT$10*(31-DAY(BT$3)),IF(AND(BT$4&gt;=$A89,BT$4&lt;$A90),BT$10*DAY(BT$4),IF(AND(BT$3&lt;$A89,BT$4&gt;$A90),BT$10*30,"X")))))*BT$21/100</f>
        <v>0</v>
      </c>
      <c r="BU89" s="64">
        <f>IF(BT89= 0,0,BU88)</f>
        <v>0</v>
      </c>
      <c r="BV89" s="27">
        <f t="shared" si="212"/>
        <v>0</v>
      </c>
      <c r="BW89" s="19"/>
      <c r="BX89" s="34">
        <v>45078</v>
      </c>
      <c r="BY89" s="75">
        <f>IF(BY$3&gt;$A89+29,0,IF(BY$4&lt;$A89,0,IF(AND(BY$3&gt;=$A89,BY$3&lt;$A90),BY$10*(31-DAY(BY$3)),IF(AND(BY$4&gt;=$A89,BY$4&lt;$A90),BY$10*DAY(BY$4),IF(AND(BY$3&lt;$A89,BY$4&gt;$A90),BY$10*30,"X")))))*BY$21/100</f>
        <v>0</v>
      </c>
      <c r="BZ89" s="64">
        <f>IF(BY89= 0,0,BZ88)</f>
        <v>0</v>
      </c>
      <c r="CA89" s="27">
        <f t="shared" si="213"/>
        <v>0</v>
      </c>
      <c r="CB89" s="19"/>
      <c r="CC89" s="34">
        <v>45078</v>
      </c>
      <c r="CD89" s="75">
        <f>IF(CD$3&gt;$A89+29,0,IF(CD$4&lt;$A89,0,IF(AND(CD$3&gt;=$A89,CD$3&lt;$A90),CD$10*(31-DAY(CD$3)),IF(AND(CD$4&gt;=$A89,CD$4&lt;$A90),CD$10*DAY(CD$4),IF(AND(CD$3&lt;$A89,CD$4&gt;$A90),CD$10*30,"X")))))*CD$21/100</f>
        <v>0</v>
      </c>
      <c r="CE89" s="64">
        <f>IF(CD89= 0,0,CE88)</f>
        <v>0</v>
      </c>
      <c r="CF89" s="27">
        <f t="shared" si="214"/>
        <v>0</v>
      </c>
      <c r="CG89" s="19"/>
      <c r="CH89" s="34">
        <v>45078</v>
      </c>
      <c r="CI89" s="75">
        <f>IF(CI$3&gt;$A89+29,0,IF(CI$4&lt;$A89,0,IF(AND(CI$3&gt;=$A89,CI$3&lt;$A90),CI$10*(31-DAY(CI$3)),IF(AND(CI$4&gt;=$A89,CI$4&lt;$A90),CI$10*DAY(CI$4),IF(AND(CI$3&lt;$A89,CI$4&gt;$A90),CI$10*30,"X")))))*CI$21/100</f>
        <v>0</v>
      </c>
      <c r="CJ89" s="64">
        <f>IF(CI89= 0,0,CJ88)</f>
        <v>0</v>
      </c>
      <c r="CK89" s="27">
        <f t="shared" si="215"/>
        <v>0</v>
      </c>
      <c r="CL89" s="19"/>
      <c r="CM89" s="34">
        <v>45078</v>
      </c>
      <c r="CN89" s="75">
        <f>IF(CN$3&gt;$A89+29,0,IF(CN$4&lt;$A89,0,IF(AND(CN$3&gt;=$A89,CN$3&lt;$A90),CN$10*(31-DAY(CN$3)),IF(AND(CN$4&gt;=$A89,CN$4&lt;$A90),CN$10*DAY(CN$4),IF(AND(CN$3&lt;$A89,CN$4&gt;$A90),CN$10*30,"X")))))*CN$21/100</f>
        <v>0</v>
      </c>
      <c r="CO89" s="64">
        <f>IF(CN89= 0,0,CO88)</f>
        <v>0</v>
      </c>
      <c r="CP89" s="27">
        <f t="shared" si="216"/>
        <v>0</v>
      </c>
      <c r="CQ89" s="19"/>
      <c r="CR89" s="34">
        <v>45078</v>
      </c>
      <c r="CS89" s="75">
        <f>IF(CS$3&gt;$A89+29,0,IF(CS$4&lt;$A89,0,IF(AND(CS$3&gt;=$A89,CS$3&lt;$A90),CS$10*(31-DAY(CS$3)),IF(AND(CS$4&gt;=$A89,CS$4&lt;$A90),CS$10*DAY(CS$4),IF(AND(CS$3&lt;$A89,CS$4&gt;$A90),CS$10*30,"X")))))*CS$21/100</f>
        <v>0</v>
      </c>
      <c r="CT89" s="64">
        <f>IF(CS89= 0,0,CT88)</f>
        <v>0</v>
      </c>
      <c r="CU89" s="27">
        <f t="shared" si="217"/>
        <v>0</v>
      </c>
      <c r="CV89" s="19"/>
    </row>
    <row r="90" spans="1:100" outlineLevel="1" x14ac:dyDescent="0.2">
      <c r="A90" s="34">
        <v>45108</v>
      </c>
      <c r="B90" s="75">
        <f>IF(B$3&gt;$A90+30,0,IF(B$4&lt;$A90,0,IF(AND(B$3&gt;=$A90,B$3&lt;$A91),B$10*(32-DAY(B$3)),IF(AND(B$4&gt;=$A90,B$4&lt;$A91),B$10*DAY(B$4),IF(AND(B$3&lt;$A90,B$4&gt;$A91),B$10*31,"X")))))*B$21/100</f>
        <v>0</v>
      </c>
      <c r="C90" s="64">
        <f t="shared" ref="C90:C95" si="238">IF(B90= 0,0,C89)</f>
        <v>0</v>
      </c>
      <c r="D90" s="27">
        <f t="shared" si="198"/>
        <v>0</v>
      </c>
      <c r="E90" s="19"/>
      <c r="F90" s="34">
        <v>45108</v>
      </c>
      <c r="G90" s="75">
        <f>IF(G$3&gt;$A90+30,0,IF(G$4&lt;$A90,0,IF(AND(G$3&gt;=$A90,G$3&lt;$A91),G$10*(32-DAY(G$3)),IF(AND(G$4&gt;=$A90,G$4&lt;$A91),G$10*DAY(G$4),IF(AND(G$3&lt;$A90,G$4&gt;$A91),G$10*31,"X")))))*G$21/100</f>
        <v>0</v>
      </c>
      <c r="H90" s="64">
        <f t="shared" ref="H90:H95" si="239">IF(G90= 0,0,H89)</f>
        <v>0</v>
      </c>
      <c r="I90" s="27">
        <f t="shared" si="199"/>
        <v>0</v>
      </c>
      <c r="J90" s="19"/>
      <c r="K90" s="34">
        <v>45108</v>
      </c>
      <c r="L90" s="75">
        <f>IF(L$3&gt;$A90+30,0,IF(L$4&lt;$A90,0,IF(AND(L$3&gt;=$A90,L$3&lt;$A91),L$10*(32-DAY(L$3)),IF(AND(L$4&gt;=$A90,L$4&lt;$A91),L$10*DAY(L$4),IF(AND(L$3&lt;$A90,L$4&gt;$A91),L$10*31,"X")))))*L$21/100</f>
        <v>0</v>
      </c>
      <c r="M90" s="64">
        <f t="shared" ref="M90:M95" si="240">IF(L90= 0,0,M89)</f>
        <v>0</v>
      </c>
      <c r="N90" s="27">
        <f t="shared" si="200"/>
        <v>0</v>
      </c>
      <c r="O90" s="19"/>
      <c r="P90" s="34">
        <v>45108</v>
      </c>
      <c r="Q90" s="75">
        <f>IF(Q$3&gt;$A90+30,0,IF(Q$4&lt;$A90,0,IF(AND(Q$3&gt;=$A90,Q$3&lt;$A91),Q$10*(32-DAY(Q$3)),IF(AND(Q$4&gt;=$A90,Q$4&lt;$A91),Q$10*DAY(Q$4),IF(AND(Q$3&lt;$A90,Q$4&gt;$A91),Q$10*31,"X")))))*Q$21/100</f>
        <v>0</v>
      </c>
      <c r="R90" s="64">
        <f t="shared" ref="R90:R95" si="241">IF(Q90= 0,0,R89)</f>
        <v>0</v>
      </c>
      <c r="S90" s="27">
        <f t="shared" si="201"/>
        <v>0</v>
      </c>
      <c r="T90" s="19"/>
      <c r="U90" s="34">
        <v>45108</v>
      </c>
      <c r="V90" s="75">
        <f>IF(V$3&gt;$A90+30,0,IF(V$4&lt;$A90,0,IF(AND(V$3&gt;=$A90,V$3&lt;$A91),V$10*(32-DAY(V$3)),IF(AND(V$4&gt;=$A90,V$4&lt;$A91),V$10*DAY(V$4),IF(AND(V$3&lt;$A90,V$4&gt;$A91),V$10*31,"X")))))*V$21/100</f>
        <v>0</v>
      </c>
      <c r="W90" s="64">
        <f t="shared" ref="W90:W95" si="242">IF(V90= 0,0,W89)</f>
        <v>0</v>
      </c>
      <c r="X90" s="27">
        <f t="shared" si="202"/>
        <v>0</v>
      </c>
      <c r="Y90" s="19"/>
      <c r="Z90" s="34">
        <v>45108</v>
      </c>
      <c r="AA90" s="75">
        <f>IF(AA$3&gt;$A90+30,0,IF(AA$4&lt;$A90,0,IF(AND(AA$3&gt;=$A90,AA$3&lt;$A91),AA$10*(32-DAY(AA$3)),IF(AND(AA$4&gt;=$A90,AA$4&lt;$A91),AA$10*DAY(AA$4),IF(AND(AA$3&lt;$A90,AA$4&gt;$A91),AA$10*31,"X")))))*AA$21/100</f>
        <v>0</v>
      </c>
      <c r="AB90" s="64">
        <f t="shared" ref="AB90:AB95" si="243">IF(AA90= 0,0,AB89)</f>
        <v>0</v>
      </c>
      <c r="AC90" s="27">
        <f t="shared" si="203"/>
        <v>0</v>
      </c>
      <c r="AD90" s="19"/>
      <c r="AE90" s="34">
        <v>45108</v>
      </c>
      <c r="AF90" s="75">
        <f>IF(AF$3&gt;$A90+30,0,IF(AF$4&lt;$A90,0,IF(AND(AF$3&gt;=$A90,AF$3&lt;$A91),AF$10*(32-DAY(AF$3)),IF(AND(AF$4&gt;=$A90,AF$4&lt;$A91),AF$10*DAY(AF$4),IF(AND(AF$3&lt;$A90,AF$4&gt;$A91),AF$10*31,"X")))))*AF$21/100</f>
        <v>0</v>
      </c>
      <c r="AG90" s="64">
        <f t="shared" ref="AG90:AG95" si="244">IF(AF90= 0,0,AG89)</f>
        <v>0</v>
      </c>
      <c r="AH90" s="27">
        <f t="shared" si="204"/>
        <v>0</v>
      </c>
      <c r="AI90" s="19"/>
      <c r="AJ90" s="34">
        <v>45108</v>
      </c>
      <c r="AK90" s="75">
        <f>IF(AK$3&gt;$A90+30,0,IF(AK$4&lt;$A90,0,IF(AND(AK$3&gt;=$A90,AK$3&lt;$A91),AK$10*(32-DAY(AK$3)),IF(AND(AK$4&gt;=$A90,AK$4&lt;$A91),AK$10*DAY(AK$4),IF(AND(AK$3&lt;$A90,AK$4&gt;$A91),AK$10*31,"X")))))*AK$21/100</f>
        <v>0</v>
      </c>
      <c r="AL90" s="64">
        <f t="shared" ref="AL90:AL95" si="245">IF(AK90= 0,0,AL89)</f>
        <v>0</v>
      </c>
      <c r="AM90" s="27">
        <f t="shared" si="205"/>
        <v>0</v>
      </c>
      <c r="AN90" s="19"/>
      <c r="AO90" s="34">
        <v>45108</v>
      </c>
      <c r="AP90" s="75">
        <f>IF(AP$3&gt;$A90+30,0,IF(AP$4&lt;$A90,0,IF(AND(AP$3&gt;=$A90,AP$3&lt;$A91),AP$10*(32-DAY(AP$3)),IF(AND(AP$4&gt;=$A90,AP$4&lt;$A91),AP$10*DAY(AP$4),IF(AND(AP$3&lt;$A90,AP$4&gt;$A91),AP$10*31,"X")))))*AP$21/100</f>
        <v>0</v>
      </c>
      <c r="AQ90" s="64">
        <f t="shared" ref="AQ90:AQ95" si="246">IF(AP90= 0,0,AQ89)</f>
        <v>0</v>
      </c>
      <c r="AR90" s="27">
        <f t="shared" si="206"/>
        <v>0</v>
      </c>
      <c r="AS90" s="19"/>
      <c r="AT90" s="34">
        <v>45108</v>
      </c>
      <c r="AU90" s="75">
        <f>IF(AU$3&gt;$A90+30,0,IF(AU$4&lt;$A90,0,IF(AND(AU$3&gt;=$A90,AU$3&lt;$A91),AU$10*(32-DAY(AU$3)),IF(AND(AU$4&gt;=$A90,AU$4&lt;$A91),AU$10*DAY(AU$4),IF(AND(AU$3&lt;$A90,AU$4&gt;$A91),AU$10*31,"X")))))*AU$21/100</f>
        <v>0</v>
      </c>
      <c r="AV90" s="64">
        <f t="shared" ref="AV90:AV95" si="247">IF(AU90= 0,0,AV89)</f>
        <v>0</v>
      </c>
      <c r="AW90" s="27">
        <f t="shared" si="207"/>
        <v>0</v>
      </c>
      <c r="AX90" s="19"/>
      <c r="AY90" s="34">
        <v>45108</v>
      </c>
      <c r="AZ90" s="75">
        <f>IF(AZ$3&gt;$A90+30,0,IF(AZ$4&lt;$A90,0,IF(AND(AZ$3&gt;=$A90,AZ$3&lt;$A91),AZ$10*(32-DAY(AZ$3)),IF(AND(AZ$4&gt;=$A90,AZ$4&lt;$A91),AZ$10*DAY(AZ$4),IF(AND(AZ$3&lt;$A90,AZ$4&gt;$A91),AZ$10*31,"X")))))*AZ$21/100</f>
        <v>0</v>
      </c>
      <c r="BA90" s="64">
        <f t="shared" ref="BA90:BA95" si="248">IF(AZ90= 0,0,BA89)</f>
        <v>0</v>
      </c>
      <c r="BB90" s="27">
        <f t="shared" si="208"/>
        <v>0</v>
      </c>
      <c r="BC90" s="19"/>
      <c r="BD90" s="34">
        <v>45108</v>
      </c>
      <c r="BE90" s="75">
        <f>IF(BE$3&gt;$A90+30,0,IF(BE$4&lt;$A90,0,IF(AND(BE$3&gt;=$A90,BE$3&lt;$A91),BE$10*(32-DAY(BE$3)),IF(AND(BE$4&gt;=$A90,BE$4&lt;$A91),BE$10*DAY(BE$4),IF(AND(BE$3&lt;$A90,BE$4&gt;$A91),BE$10*31,"X")))))*BE$21/100</f>
        <v>0</v>
      </c>
      <c r="BF90" s="64">
        <f t="shared" ref="BF90:BF95" si="249">IF(BE90= 0,0,BF89)</f>
        <v>0</v>
      </c>
      <c r="BG90" s="27">
        <f t="shared" si="209"/>
        <v>0</v>
      </c>
      <c r="BH90" s="19"/>
      <c r="BI90" s="34">
        <v>45108</v>
      </c>
      <c r="BJ90" s="75">
        <f>IF(BJ$3&gt;$A90+30,0,IF(BJ$4&lt;$A90,0,IF(AND(BJ$3&gt;=$A90,BJ$3&lt;$A91),BJ$10*(32-DAY(BJ$3)),IF(AND(BJ$4&gt;=$A90,BJ$4&lt;$A91),BJ$10*DAY(BJ$4),IF(AND(BJ$3&lt;$A90,BJ$4&gt;$A91),BJ$10*31,"X")))))*BJ$21/100</f>
        <v>0</v>
      </c>
      <c r="BK90" s="64">
        <f t="shared" ref="BK90:BK95" si="250">IF(BJ90= 0,0,BK89)</f>
        <v>0</v>
      </c>
      <c r="BL90" s="27">
        <f t="shared" si="210"/>
        <v>0</v>
      </c>
      <c r="BM90" s="19"/>
      <c r="BN90" s="34">
        <v>45108</v>
      </c>
      <c r="BO90" s="75">
        <f>IF(BO$3&gt;$A90+30,0,IF(BO$4&lt;$A90,0,IF(AND(BO$3&gt;=$A90,BO$3&lt;$A91),BO$10*(32-DAY(BO$3)),IF(AND(BO$4&gt;=$A90,BO$4&lt;$A91),BO$10*DAY(BO$4),IF(AND(BO$3&lt;$A90,BO$4&gt;$A91),BO$10*31,"X")))))*BO$21/100</f>
        <v>0</v>
      </c>
      <c r="BP90" s="64">
        <f t="shared" ref="BP90:BP95" si="251">IF(BO90= 0,0,BP89)</f>
        <v>0</v>
      </c>
      <c r="BQ90" s="27">
        <f t="shared" si="211"/>
        <v>0</v>
      </c>
      <c r="BR90" s="19"/>
      <c r="BS90" s="34">
        <v>45108</v>
      </c>
      <c r="BT90" s="75">
        <f>IF(BT$3&gt;$A90+30,0,IF(BT$4&lt;$A90,0,IF(AND(BT$3&gt;=$A90,BT$3&lt;$A91),BT$10*(32-DAY(BT$3)),IF(AND(BT$4&gt;=$A90,BT$4&lt;$A91),BT$10*DAY(BT$4),IF(AND(BT$3&lt;$A90,BT$4&gt;$A91),BT$10*31,"X")))))*BT$21/100</f>
        <v>0</v>
      </c>
      <c r="BU90" s="64">
        <f t="shared" ref="BU90:BU95" si="252">IF(BT90= 0,0,BU89)</f>
        <v>0</v>
      </c>
      <c r="BV90" s="27">
        <f t="shared" si="212"/>
        <v>0</v>
      </c>
      <c r="BW90" s="19"/>
      <c r="BX90" s="34">
        <v>45108</v>
      </c>
      <c r="BY90" s="75">
        <f>IF(BY$3&gt;$A90+30,0,IF(BY$4&lt;$A90,0,IF(AND(BY$3&gt;=$A90,BY$3&lt;$A91),BY$10*(32-DAY(BY$3)),IF(AND(BY$4&gt;=$A90,BY$4&lt;$A91),BY$10*DAY(BY$4),IF(AND(BY$3&lt;$A90,BY$4&gt;$A91),BY$10*31,"X")))))*BY$21/100</f>
        <v>0</v>
      </c>
      <c r="BZ90" s="64">
        <f t="shared" ref="BZ90:BZ95" si="253">IF(BY90= 0,0,BZ89)</f>
        <v>0</v>
      </c>
      <c r="CA90" s="27">
        <f t="shared" si="213"/>
        <v>0</v>
      </c>
      <c r="CB90" s="19"/>
      <c r="CC90" s="34">
        <v>45108</v>
      </c>
      <c r="CD90" s="75">
        <f>IF(CD$3&gt;$A90+30,0,IF(CD$4&lt;$A90,0,IF(AND(CD$3&gt;=$A90,CD$3&lt;$A91),CD$10*(32-DAY(CD$3)),IF(AND(CD$4&gt;=$A90,CD$4&lt;$A91),CD$10*DAY(CD$4),IF(AND(CD$3&lt;$A90,CD$4&gt;$A91),CD$10*31,"X")))))*CD$21/100</f>
        <v>0</v>
      </c>
      <c r="CE90" s="64">
        <f t="shared" ref="CE90:CE95" si="254">IF(CD90= 0,0,CE89)</f>
        <v>0</v>
      </c>
      <c r="CF90" s="27">
        <f t="shared" si="214"/>
        <v>0</v>
      </c>
      <c r="CG90" s="19"/>
      <c r="CH90" s="34">
        <v>45108</v>
      </c>
      <c r="CI90" s="75">
        <f>IF(CI$3&gt;$A90+30,0,IF(CI$4&lt;$A90,0,IF(AND(CI$3&gt;=$A90,CI$3&lt;$A91),CI$10*(32-DAY(CI$3)),IF(AND(CI$4&gt;=$A90,CI$4&lt;$A91),CI$10*DAY(CI$4),IF(AND(CI$3&lt;$A90,CI$4&gt;$A91),CI$10*31,"X")))))*CI$21/100</f>
        <v>0</v>
      </c>
      <c r="CJ90" s="64">
        <f t="shared" ref="CJ90:CJ95" si="255">IF(CI90= 0,0,CJ89)</f>
        <v>0</v>
      </c>
      <c r="CK90" s="27">
        <f t="shared" si="215"/>
        <v>0</v>
      </c>
      <c r="CL90" s="19"/>
      <c r="CM90" s="34">
        <v>45108</v>
      </c>
      <c r="CN90" s="75">
        <f>IF(CN$3&gt;$A90+30,0,IF(CN$4&lt;$A90,0,IF(AND(CN$3&gt;=$A90,CN$3&lt;$A91),CN$10*(32-DAY(CN$3)),IF(AND(CN$4&gt;=$A90,CN$4&lt;$A91),CN$10*DAY(CN$4),IF(AND(CN$3&lt;$A90,CN$4&gt;$A91),CN$10*31,"X")))))*CN$21/100</f>
        <v>0</v>
      </c>
      <c r="CO90" s="64">
        <f t="shared" ref="CO90:CO95" si="256">IF(CN90= 0,0,CO89)</f>
        <v>0</v>
      </c>
      <c r="CP90" s="27">
        <f t="shared" si="216"/>
        <v>0</v>
      </c>
      <c r="CQ90" s="19"/>
      <c r="CR90" s="34">
        <v>45108</v>
      </c>
      <c r="CS90" s="75">
        <f>IF(CS$3&gt;$A90+30,0,IF(CS$4&lt;$A90,0,IF(AND(CS$3&gt;=$A90,CS$3&lt;$A91),CS$10*(32-DAY(CS$3)),IF(AND(CS$4&gt;=$A90,CS$4&lt;$A91),CS$10*DAY(CS$4),IF(AND(CS$3&lt;$A90,CS$4&gt;$A91),CS$10*31,"X")))))*CS$21/100</f>
        <v>0</v>
      </c>
      <c r="CT90" s="64">
        <f t="shared" ref="CT90:CT95" si="257">IF(CS90= 0,0,CT89)</f>
        <v>0</v>
      </c>
      <c r="CU90" s="27">
        <f t="shared" si="217"/>
        <v>0</v>
      </c>
      <c r="CV90" s="19"/>
    </row>
    <row r="91" spans="1:100" outlineLevel="1" x14ac:dyDescent="0.2">
      <c r="A91" s="34">
        <v>45139</v>
      </c>
      <c r="B91" s="75">
        <f>IF(B$3&gt;$A91+30,0,IF(B$4&lt;$A91,0,IF(AND(B$3&gt;=$A91,B$3&lt;$A92),B$10*(32-DAY(B$3)),IF(AND(B$4&gt;=$A91,B$4&lt;$A92),B$10*DAY(B$4),IF(AND(B$3&lt;$A91,B$4&gt;$A92),B$10*31,"X")))))*B$21/100</f>
        <v>0</v>
      </c>
      <c r="C91" s="64">
        <f t="shared" si="238"/>
        <v>0</v>
      </c>
      <c r="D91" s="27">
        <f t="shared" si="198"/>
        <v>0</v>
      </c>
      <c r="E91" s="19"/>
      <c r="F91" s="34">
        <v>45139</v>
      </c>
      <c r="G91" s="75">
        <f>IF(G$3&gt;$A91+30,0,IF(G$4&lt;$A91,0,IF(AND(G$3&gt;=$A91,G$3&lt;$A92),G$10*(32-DAY(G$3)),IF(AND(G$4&gt;=$A91,G$4&lt;$A92),G$10*DAY(G$4),IF(AND(G$3&lt;$A91,G$4&gt;$A92),G$10*31,"X")))))*G$21/100</f>
        <v>0</v>
      </c>
      <c r="H91" s="64">
        <f t="shared" si="239"/>
        <v>0</v>
      </c>
      <c r="I91" s="27">
        <f t="shared" si="199"/>
        <v>0</v>
      </c>
      <c r="J91" s="19"/>
      <c r="K91" s="34">
        <v>45139</v>
      </c>
      <c r="L91" s="75">
        <f>IF(L$3&gt;$A91+30,0,IF(L$4&lt;$A91,0,IF(AND(L$3&gt;=$A91,L$3&lt;$A92),L$10*(32-DAY(L$3)),IF(AND(L$4&gt;=$A91,L$4&lt;$A92),L$10*DAY(L$4),IF(AND(L$3&lt;$A91,L$4&gt;$A92),L$10*31,"X")))))*L$21/100</f>
        <v>0</v>
      </c>
      <c r="M91" s="64">
        <f t="shared" si="240"/>
        <v>0</v>
      </c>
      <c r="N91" s="27">
        <f t="shared" si="200"/>
        <v>0</v>
      </c>
      <c r="O91" s="19"/>
      <c r="P91" s="34">
        <v>45139</v>
      </c>
      <c r="Q91" s="75">
        <f>IF(Q$3&gt;$A91+30,0,IF(Q$4&lt;$A91,0,IF(AND(Q$3&gt;=$A91,Q$3&lt;$A92),Q$10*(32-DAY(Q$3)),IF(AND(Q$4&gt;=$A91,Q$4&lt;$A92),Q$10*DAY(Q$4),IF(AND(Q$3&lt;$A91,Q$4&gt;$A92),Q$10*31,"X")))))*Q$21/100</f>
        <v>0</v>
      </c>
      <c r="R91" s="64">
        <f t="shared" si="241"/>
        <v>0</v>
      </c>
      <c r="S91" s="27">
        <f t="shared" si="201"/>
        <v>0</v>
      </c>
      <c r="T91" s="19"/>
      <c r="U91" s="34">
        <v>45139</v>
      </c>
      <c r="V91" s="75">
        <f>IF(V$3&gt;$A91+30,0,IF(V$4&lt;$A91,0,IF(AND(V$3&gt;=$A91,V$3&lt;$A92),V$10*(32-DAY(V$3)),IF(AND(V$4&gt;=$A91,V$4&lt;$A92),V$10*DAY(V$4),IF(AND(V$3&lt;$A91,V$4&gt;$A92),V$10*31,"X")))))*V$21/100</f>
        <v>0</v>
      </c>
      <c r="W91" s="64">
        <f t="shared" si="242"/>
        <v>0</v>
      </c>
      <c r="X91" s="27">
        <f t="shared" si="202"/>
        <v>0</v>
      </c>
      <c r="Y91" s="19"/>
      <c r="Z91" s="34">
        <v>45139</v>
      </c>
      <c r="AA91" s="75">
        <f>IF(AA$3&gt;$A91+30,0,IF(AA$4&lt;$A91,0,IF(AND(AA$3&gt;=$A91,AA$3&lt;$A92),AA$10*(32-DAY(AA$3)),IF(AND(AA$4&gt;=$A91,AA$4&lt;$A92),AA$10*DAY(AA$4),IF(AND(AA$3&lt;$A91,AA$4&gt;$A92),AA$10*31,"X")))))*AA$21/100</f>
        <v>0</v>
      </c>
      <c r="AB91" s="64">
        <f t="shared" si="243"/>
        <v>0</v>
      </c>
      <c r="AC91" s="27">
        <f t="shared" si="203"/>
        <v>0</v>
      </c>
      <c r="AD91" s="19"/>
      <c r="AE91" s="34">
        <v>45139</v>
      </c>
      <c r="AF91" s="75">
        <f>IF(AF$3&gt;$A91+30,0,IF(AF$4&lt;$A91,0,IF(AND(AF$3&gt;=$A91,AF$3&lt;$A92),AF$10*(32-DAY(AF$3)),IF(AND(AF$4&gt;=$A91,AF$4&lt;$A92),AF$10*DAY(AF$4),IF(AND(AF$3&lt;$A91,AF$4&gt;$A92),AF$10*31,"X")))))*AF$21/100</f>
        <v>0</v>
      </c>
      <c r="AG91" s="64">
        <f t="shared" si="244"/>
        <v>0</v>
      </c>
      <c r="AH91" s="27">
        <f t="shared" si="204"/>
        <v>0</v>
      </c>
      <c r="AI91" s="19"/>
      <c r="AJ91" s="34">
        <v>45139</v>
      </c>
      <c r="AK91" s="75">
        <f>IF(AK$3&gt;$A91+30,0,IF(AK$4&lt;$A91,0,IF(AND(AK$3&gt;=$A91,AK$3&lt;$A92),AK$10*(32-DAY(AK$3)),IF(AND(AK$4&gt;=$A91,AK$4&lt;$A92),AK$10*DAY(AK$4),IF(AND(AK$3&lt;$A91,AK$4&gt;$A92),AK$10*31,"X")))))*AK$21/100</f>
        <v>0</v>
      </c>
      <c r="AL91" s="64">
        <f t="shared" si="245"/>
        <v>0</v>
      </c>
      <c r="AM91" s="27">
        <f t="shared" si="205"/>
        <v>0</v>
      </c>
      <c r="AN91" s="19"/>
      <c r="AO91" s="34">
        <v>45139</v>
      </c>
      <c r="AP91" s="75">
        <f>IF(AP$3&gt;$A91+30,0,IF(AP$4&lt;$A91,0,IF(AND(AP$3&gt;=$A91,AP$3&lt;$A92),AP$10*(32-DAY(AP$3)),IF(AND(AP$4&gt;=$A91,AP$4&lt;$A92),AP$10*DAY(AP$4),IF(AND(AP$3&lt;$A91,AP$4&gt;$A92),AP$10*31,"X")))))*AP$21/100</f>
        <v>0</v>
      </c>
      <c r="AQ91" s="64">
        <f t="shared" si="246"/>
        <v>0</v>
      </c>
      <c r="AR91" s="27">
        <f t="shared" si="206"/>
        <v>0</v>
      </c>
      <c r="AS91" s="19"/>
      <c r="AT91" s="34">
        <v>45139</v>
      </c>
      <c r="AU91" s="75">
        <f>IF(AU$3&gt;$A91+30,0,IF(AU$4&lt;$A91,0,IF(AND(AU$3&gt;=$A91,AU$3&lt;$A92),AU$10*(32-DAY(AU$3)),IF(AND(AU$4&gt;=$A91,AU$4&lt;$A92),AU$10*DAY(AU$4),IF(AND(AU$3&lt;$A91,AU$4&gt;$A92),AU$10*31,"X")))))*AU$21/100</f>
        <v>0</v>
      </c>
      <c r="AV91" s="64">
        <f t="shared" si="247"/>
        <v>0</v>
      </c>
      <c r="AW91" s="27">
        <f t="shared" si="207"/>
        <v>0</v>
      </c>
      <c r="AX91" s="19"/>
      <c r="AY91" s="34">
        <v>45139</v>
      </c>
      <c r="AZ91" s="75">
        <f>IF(AZ$3&gt;$A91+30,0,IF(AZ$4&lt;$A91,0,IF(AND(AZ$3&gt;=$A91,AZ$3&lt;$A92),AZ$10*(32-DAY(AZ$3)),IF(AND(AZ$4&gt;=$A91,AZ$4&lt;$A92),AZ$10*DAY(AZ$4),IF(AND(AZ$3&lt;$A91,AZ$4&gt;$A92),AZ$10*31,"X")))))*AZ$21/100</f>
        <v>0</v>
      </c>
      <c r="BA91" s="64">
        <f t="shared" si="248"/>
        <v>0</v>
      </c>
      <c r="BB91" s="27">
        <f t="shared" si="208"/>
        <v>0</v>
      </c>
      <c r="BC91" s="19"/>
      <c r="BD91" s="34">
        <v>45139</v>
      </c>
      <c r="BE91" s="75">
        <f>IF(BE$3&gt;$A91+30,0,IF(BE$4&lt;$A91,0,IF(AND(BE$3&gt;=$A91,BE$3&lt;$A92),BE$10*(32-DAY(BE$3)),IF(AND(BE$4&gt;=$A91,BE$4&lt;$A92),BE$10*DAY(BE$4),IF(AND(BE$3&lt;$A91,BE$4&gt;$A92),BE$10*31,"X")))))*BE$21/100</f>
        <v>0</v>
      </c>
      <c r="BF91" s="64">
        <f t="shared" si="249"/>
        <v>0</v>
      </c>
      <c r="BG91" s="27">
        <f t="shared" si="209"/>
        <v>0</v>
      </c>
      <c r="BH91" s="19"/>
      <c r="BI91" s="34">
        <v>45139</v>
      </c>
      <c r="BJ91" s="75">
        <f>IF(BJ$3&gt;$A91+30,0,IF(BJ$4&lt;$A91,0,IF(AND(BJ$3&gt;=$A91,BJ$3&lt;$A92),BJ$10*(32-DAY(BJ$3)),IF(AND(BJ$4&gt;=$A91,BJ$4&lt;$A92),BJ$10*DAY(BJ$4),IF(AND(BJ$3&lt;$A91,BJ$4&gt;$A92),BJ$10*31,"X")))))*BJ$21/100</f>
        <v>0</v>
      </c>
      <c r="BK91" s="64">
        <f t="shared" si="250"/>
        <v>0</v>
      </c>
      <c r="BL91" s="27">
        <f t="shared" si="210"/>
        <v>0</v>
      </c>
      <c r="BM91" s="19"/>
      <c r="BN91" s="34">
        <v>45139</v>
      </c>
      <c r="BO91" s="75">
        <f>IF(BO$3&gt;$A91+30,0,IF(BO$4&lt;$A91,0,IF(AND(BO$3&gt;=$A91,BO$3&lt;$A92),BO$10*(32-DAY(BO$3)),IF(AND(BO$4&gt;=$A91,BO$4&lt;$A92),BO$10*DAY(BO$4),IF(AND(BO$3&lt;$A91,BO$4&gt;$A92),BO$10*31,"X")))))*BO$21/100</f>
        <v>0</v>
      </c>
      <c r="BP91" s="64">
        <f t="shared" si="251"/>
        <v>0</v>
      </c>
      <c r="BQ91" s="27">
        <f t="shared" si="211"/>
        <v>0</v>
      </c>
      <c r="BR91" s="19"/>
      <c r="BS91" s="34">
        <v>45139</v>
      </c>
      <c r="BT91" s="75">
        <f>IF(BT$3&gt;$A91+30,0,IF(BT$4&lt;$A91,0,IF(AND(BT$3&gt;=$A91,BT$3&lt;$A92),BT$10*(32-DAY(BT$3)),IF(AND(BT$4&gt;=$A91,BT$4&lt;$A92),BT$10*DAY(BT$4),IF(AND(BT$3&lt;$A91,BT$4&gt;$A92),BT$10*31,"X")))))*BT$21/100</f>
        <v>0</v>
      </c>
      <c r="BU91" s="64">
        <f t="shared" si="252"/>
        <v>0</v>
      </c>
      <c r="BV91" s="27">
        <f t="shared" si="212"/>
        <v>0</v>
      </c>
      <c r="BW91" s="19"/>
      <c r="BX91" s="34">
        <v>45139</v>
      </c>
      <c r="BY91" s="75">
        <f>IF(BY$3&gt;$A91+30,0,IF(BY$4&lt;$A91,0,IF(AND(BY$3&gt;=$A91,BY$3&lt;$A92),BY$10*(32-DAY(BY$3)),IF(AND(BY$4&gt;=$A91,BY$4&lt;$A92),BY$10*DAY(BY$4),IF(AND(BY$3&lt;$A91,BY$4&gt;$A92),BY$10*31,"X")))))*BY$21/100</f>
        <v>0</v>
      </c>
      <c r="BZ91" s="64">
        <f t="shared" si="253"/>
        <v>0</v>
      </c>
      <c r="CA91" s="27">
        <f t="shared" si="213"/>
        <v>0</v>
      </c>
      <c r="CB91" s="19"/>
      <c r="CC91" s="34">
        <v>45139</v>
      </c>
      <c r="CD91" s="75">
        <f>IF(CD$3&gt;$A91+30,0,IF(CD$4&lt;$A91,0,IF(AND(CD$3&gt;=$A91,CD$3&lt;$A92),CD$10*(32-DAY(CD$3)),IF(AND(CD$4&gt;=$A91,CD$4&lt;$A92),CD$10*DAY(CD$4),IF(AND(CD$3&lt;$A91,CD$4&gt;$A92),CD$10*31,"X")))))*CD$21/100</f>
        <v>0</v>
      </c>
      <c r="CE91" s="64">
        <f t="shared" si="254"/>
        <v>0</v>
      </c>
      <c r="CF91" s="27">
        <f t="shared" si="214"/>
        <v>0</v>
      </c>
      <c r="CG91" s="19"/>
      <c r="CH91" s="34">
        <v>45139</v>
      </c>
      <c r="CI91" s="75">
        <f>IF(CI$3&gt;$A91+30,0,IF(CI$4&lt;$A91,0,IF(AND(CI$3&gt;=$A91,CI$3&lt;$A92),CI$10*(32-DAY(CI$3)),IF(AND(CI$4&gt;=$A91,CI$4&lt;$A92),CI$10*DAY(CI$4),IF(AND(CI$3&lt;$A91,CI$4&gt;$A92),CI$10*31,"X")))))*CI$21/100</f>
        <v>0</v>
      </c>
      <c r="CJ91" s="64">
        <f t="shared" si="255"/>
        <v>0</v>
      </c>
      <c r="CK91" s="27">
        <f t="shared" si="215"/>
        <v>0</v>
      </c>
      <c r="CL91" s="19"/>
      <c r="CM91" s="34">
        <v>45139</v>
      </c>
      <c r="CN91" s="75">
        <f>IF(CN$3&gt;$A91+30,0,IF(CN$4&lt;$A91,0,IF(AND(CN$3&gt;=$A91,CN$3&lt;$A92),CN$10*(32-DAY(CN$3)),IF(AND(CN$4&gt;=$A91,CN$4&lt;$A92),CN$10*DAY(CN$4),IF(AND(CN$3&lt;$A91,CN$4&gt;$A92),CN$10*31,"X")))))*CN$21/100</f>
        <v>0</v>
      </c>
      <c r="CO91" s="64">
        <f t="shared" si="256"/>
        <v>0</v>
      </c>
      <c r="CP91" s="27">
        <f t="shared" si="216"/>
        <v>0</v>
      </c>
      <c r="CQ91" s="19"/>
      <c r="CR91" s="34">
        <v>45139</v>
      </c>
      <c r="CS91" s="75">
        <f>IF(CS$3&gt;$A91+30,0,IF(CS$4&lt;$A91,0,IF(AND(CS$3&gt;=$A91,CS$3&lt;$A92),CS$10*(32-DAY(CS$3)),IF(AND(CS$4&gt;=$A91,CS$4&lt;$A92),CS$10*DAY(CS$4),IF(AND(CS$3&lt;$A91,CS$4&gt;$A92),CS$10*31,"X")))))*CS$21/100</f>
        <v>0</v>
      </c>
      <c r="CT91" s="64">
        <f t="shared" si="257"/>
        <v>0</v>
      </c>
      <c r="CU91" s="27">
        <f t="shared" si="217"/>
        <v>0</v>
      </c>
      <c r="CV91" s="19"/>
    </row>
    <row r="92" spans="1:100" outlineLevel="1" x14ac:dyDescent="0.2">
      <c r="A92" s="34">
        <v>45170</v>
      </c>
      <c r="B92" s="75">
        <f>IF(B$3&gt;$A92+29,0,IF(B$4&lt;$A92,0,IF(AND(B$3&gt;=$A92,B$3&lt;$A93),B$10*(31-DAY(B$3)),IF(AND(B$4&gt;=$A92,B$4&lt;$A93),B$10*DAY(B$4),IF(AND(B$3&lt;$A92,B$4&gt;$A93),B$10*30,"X")))))*B$21/100</f>
        <v>0</v>
      </c>
      <c r="C92" s="64">
        <f t="shared" si="238"/>
        <v>0</v>
      </c>
      <c r="D92" s="27">
        <f t="shared" si="198"/>
        <v>0</v>
      </c>
      <c r="E92" s="19"/>
      <c r="F92" s="34">
        <v>45170</v>
      </c>
      <c r="G92" s="75">
        <f>IF(G$3&gt;$A92+29,0,IF(G$4&lt;$A92,0,IF(AND(G$3&gt;=$A92,G$3&lt;$A93),G$10*(31-DAY(G$3)),IF(AND(G$4&gt;=$A92,G$4&lt;$A93),G$10*DAY(G$4),IF(AND(G$3&lt;$A92,G$4&gt;$A93),G$10*30,"X")))))*G$21/100</f>
        <v>0</v>
      </c>
      <c r="H92" s="64">
        <f t="shared" si="239"/>
        <v>0</v>
      </c>
      <c r="I92" s="27">
        <f t="shared" si="199"/>
        <v>0</v>
      </c>
      <c r="J92" s="19"/>
      <c r="K92" s="34">
        <v>45170</v>
      </c>
      <c r="L92" s="75">
        <f>IF(L$3&gt;$A92+29,0,IF(L$4&lt;$A92,0,IF(AND(L$3&gt;=$A92,L$3&lt;$A93),L$10*(31-DAY(L$3)),IF(AND(L$4&gt;=$A92,L$4&lt;$A93),L$10*DAY(L$4),IF(AND(L$3&lt;$A92,L$4&gt;$A93),L$10*30,"X")))))*L$21/100</f>
        <v>0</v>
      </c>
      <c r="M92" s="64">
        <f t="shared" si="240"/>
        <v>0</v>
      </c>
      <c r="N92" s="27">
        <f t="shared" si="200"/>
        <v>0</v>
      </c>
      <c r="O92" s="19"/>
      <c r="P92" s="34">
        <v>45170</v>
      </c>
      <c r="Q92" s="75">
        <f>IF(Q$3&gt;$A92+29,0,IF(Q$4&lt;$A92,0,IF(AND(Q$3&gt;=$A92,Q$3&lt;$A93),Q$10*(31-DAY(Q$3)),IF(AND(Q$4&gt;=$A92,Q$4&lt;$A93),Q$10*DAY(Q$4),IF(AND(Q$3&lt;$A92,Q$4&gt;$A93),Q$10*30,"X")))))*Q$21/100</f>
        <v>0</v>
      </c>
      <c r="R92" s="64">
        <f t="shared" si="241"/>
        <v>0</v>
      </c>
      <c r="S92" s="27">
        <f t="shared" si="201"/>
        <v>0</v>
      </c>
      <c r="T92" s="19"/>
      <c r="U92" s="34">
        <v>45170</v>
      </c>
      <c r="V92" s="75">
        <f>IF(V$3&gt;$A92+29,0,IF(V$4&lt;$A92,0,IF(AND(V$3&gt;=$A92,V$3&lt;$A93),V$10*(31-DAY(V$3)),IF(AND(V$4&gt;=$A92,V$4&lt;$A93),V$10*DAY(V$4),IF(AND(V$3&lt;$A92,V$4&gt;$A93),V$10*30,"X")))))*V$21/100</f>
        <v>0</v>
      </c>
      <c r="W92" s="64">
        <f t="shared" si="242"/>
        <v>0</v>
      </c>
      <c r="X92" s="27">
        <f t="shared" si="202"/>
        <v>0</v>
      </c>
      <c r="Y92" s="19"/>
      <c r="Z92" s="34">
        <v>45170</v>
      </c>
      <c r="AA92" s="75">
        <f>IF(AA$3&gt;$A92+29,0,IF(AA$4&lt;$A92,0,IF(AND(AA$3&gt;=$A92,AA$3&lt;$A93),AA$10*(31-DAY(AA$3)),IF(AND(AA$4&gt;=$A92,AA$4&lt;$A93),AA$10*DAY(AA$4),IF(AND(AA$3&lt;$A92,AA$4&gt;$A93),AA$10*30,"X")))))*AA$21/100</f>
        <v>0</v>
      </c>
      <c r="AB92" s="64">
        <f t="shared" si="243"/>
        <v>0</v>
      </c>
      <c r="AC92" s="27">
        <f t="shared" si="203"/>
        <v>0</v>
      </c>
      <c r="AD92" s="19"/>
      <c r="AE92" s="34">
        <v>45170</v>
      </c>
      <c r="AF92" s="75">
        <f>IF(AF$3&gt;$A92+29,0,IF(AF$4&lt;$A92,0,IF(AND(AF$3&gt;=$A92,AF$3&lt;$A93),AF$10*(31-DAY(AF$3)),IF(AND(AF$4&gt;=$A92,AF$4&lt;$A93),AF$10*DAY(AF$4),IF(AND(AF$3&lt;$A92,AF$4&gt;$A93),AF$10*30,"X")))))*AF$21/100</f>
        <v>0</v>
      </c>
      <c r="AG92" s="64">
        <f t="shared" si="244"/>
        <v>0</v>
      </c>
      <c r="AH92" s="27">
        <f t="shared" si="204"/>
        <v>0</v>
      </c>
      <c r="AI92" s="19"/>
      <c r="AJ92" s="34">
        <v>45170</v>
      </c>
      <c r="AK92" s="75">
        <f>IF(AK$3&gt;$A92+29,0,IF(AK$4&lt;$A92,0,IF(AND(AK$3&gt;=$A92,AK$3&lt;$A93),AK$10*(31-DAY(AK$3)),IF(AND(AK$4&gt;=$A92,AK$4&lt;$A93),AK$10*DAY(AK$4),IF(AND(AK$3&lt;$A92,AK$4&gt;$A93),AK$10*30,"X")))))*AK$21/100</f>
        <v>0</v>
      </c>
      <c r="AL92" s="64">
        <f t="shared" si="245"/>
        <v>0</v>
      </c>
      <c r="AM92" s="27">
        <f t="shared" si="205"/>
        <v>0</v>
      </c>
      <c r="AN92" s="19"/>
      <c r="AO92" s="34">
        <v>45170</v>
      </c>
      <c r="AP92" s="75">
        <f>IF(AP$3&gt;$A92+29,0,IF(AP$4&lt;$A92,0,IF(AND(AP$3&gt;=$A92,AP$3&lt;$A93),AP$10*(31-DAY(AP$3)),IF(AND(AP$4&gt;=$A92,AP$4&lt;$A93),AP$10*DAY(AP$4),IF(AND(AP$3&lt;$A92,AP$4&gt;$A93),AP$10*30,"X")))))*AP$21/100</f>
        <v>0</v>
      </c>
      <c r="AQ92" s="64">
        <f t="shared" si="246"/>
        <v>0</v>
      </c>
      <c r="AR92" s="27">
        <f t="shared" si="206"/>
        <v>0</v>
      </c>
      <c r="AS92" s="19"/>
      <c r="AT92" s="34">
        <v>45170</v>
      </c>
      <c r="AU92" s="75">
        <f>IF(AU$3&gt;$A92+29,0,IF(AU$4&lt;$A92,0,IF(AND(AU$3&gt;=$A92,AU$3&lt;$A93),AU$10*(31-DAY(AU$3)),IF(AND(AU$4&gt;=$A92,AU$4&lt;$A93),AU$10*DAY(AU$4),IF(AND(AU$3&lt;$A92,AU$4&gt;$A93),AU$10*30,"X")))))*AU$21/100</f>
        <v>0</v>
      </c>
      <c r="AV92" s="64">
        <f t="shared" si="247"/>
        <v>0</v>
      </c>
      <c r="AW92" s="27">
        <f t="shared" si="207"/>
        <v>0</v>
      </c>
      <c r="AX92" s="19"/>
      <c r="AY92" s="34">
        <v>45170</v>
      </c>
      <c r="AZ92" s="75">
        <f>IF(AZ$3&gt;$A92+29,0,IF(AZ$4&lt;$A92,0,IF(AND(AZ$3&gt;=$A92,AZ$3&lt;$A93),AZ$10*(31-DAY(AZ$3)),IF(AND(AZ$4&gt;=$A92,AZ$4&lt;$A93),AZ$10*DAY(AZ$4),IF(AND(AZ$3&lt;$A92,AZ$4&gt;$A93),AZ$10*30,"X")))))*AZ$21/100</f>
        <v>0</v>
      </c>
      <c r="BA92" s="64">
        <f t="shared" si="248"/>
        <v>0</v>
      </c>
      <c r="BB92" s="27">
        <f t="shared" si="208"/>
        <v>0</v>
      </c>
      <c r="BC92" s="19"/>
      <c r="BD92" s="34">
        <v>45170</v>
      </c>
      <c r="BE92" s="75">
        <f>IF(BE$3&gt;$A92+29,0,IF(BE$4&lt;$A92,0,IF(AND(BE$3&gt;=$A92,BE$3&lt;$A93),BE$10*(31-DAY(BE$3)),IF(AND(BE$4&gt;=$A92,BE$4&lt;$A93),BE$10*DAY(BE$4),IF(AND(BE$3&lt;$A92,BE$4&gt;$A93),BE$10*30,"X")))))*BE$21/100</f>
        <v>0</v>
      </c>
      <c r="BF92" s="64">
        <f t="shared" si="249"/>
        <v>0</v>
      </c>
      <c r="BG92" s="27">
        <f t="shared" si="209"/>
        <v>0</v>
      </c>
      <c r="BH92" s="19"/>
      <c r="BI92" s="34">
        <v>45170</v>
      </c>
      <c r="BJ92" s="75">
        <f>IF(BJ$3&gt;$A92+29,0,IF(BJ$4&lt;$A92,0,IF(AND(BJ$3&gt;=$A92,BJ$3&lt;$A93),BJ$10*(31-DAY(BJ$3)),IF(AND(BJ$4&gt;=$A92,BJ$4&lt;$A93),BJ$10*DAY(BJ$4),IF(AND(BJ$3&lt;$A92,BJ$4&gt;$A93),BJ$10*30,"X")))))*BJ$21/100</f>
        <v>0</v>
      </c>
      <c r="BK92" s="64">
        <f t="shared" si="250"/>
        <v>0</v>
      </c>
      <c r="BL92" s="27">
        <f t="shared" si="210"/>
        <v>0</v>
      </c>
      <c r="BM92" s="19"/>
      <c r="BN92" s="34">
        <v>45170</v>
      </c>
      <c r="BO92" s="75">
        <f>IF(BO$3&gt;$A92+29,0,IF(BO$4&lt;$A92,0,IF(AND(BO$3&gt;=$A92,BO$3&lt;$A93),BO$10*(31-DAY(BO$3)),IF(AND(BO$4&gt;=$A92,BO$4&lt;$A93),BO$10*DAY(BO$4),IF(AND(BO$3&lt;$A92,BO$4&gt;$A93),BO$10*30,"X")))))*BO$21/100</f>
        <v>0</v>
      </c>
      <c r="BP92" s="64">
        <f t="shared" si="251"/>
        <v>0</v>
      </c>
      <c r="BQ92" s="27">
        <f t="shared" si="211"/>
        <v>0</v>
      </c>
      <c r="BR92" s="19"/>
      <c r="BS92" s="34">
        <v>45170</v>
      </c>
      <c r="BT92" s="75">
        <f>IF(BT$3&gt;$A92+29,0,IF(BT$4&lt;$A92,0,IF(AND(BT$3&gt;=$A92,BT$3&lt;$A93),BT$10*(31-DAY(BT$3)),IF(AND(BT$4&gt;=$A92,BT$4&lt;$A93),BT$10*DAY(BT$4),IF(AND(BT$3&lt;$A92,BT$4&gt;$A93),BT$10*30,"X")))))*BT$21/100</f>
        <v>0</v>
      </c>
      <c r="BU92" s="64">
        <f t="shared" si="252"/>
        <v>0</v>
      </c>
      <c r="BV92" s="27">
        <f t="shared" si="212"/>
        <v>0</v>
      </c>
      <c r="BW92" s="19"/>
      <c r="BX92" s="34">
        <v>45170</v>
      </c>
      <c r="BY92" s="75">
        <f>IF(BY$3&gt;$A92+29,0,IF(BY$4&lt;$A92,0,IF(AND(BY$3&gt;=$A92,BY$3&lt;$A93),BY$10*(31-DAY(BY$3)),IF(AND(BY$4&gt;=$A92,BY$4&lt;$A93),BY$10*DAY(BY$4),IF(AND(BY$3&lt;$A92,BY$4&gt;$A93),BY$10*30,"X")))))*BY$21/100</f>
        <v>0</v>
      </c>
      <c r="BZ92" s="64">
        <f t="shared" si="253"/>
        <v>0</v>
      </c>
      <c r="CA92" s="27">
        <f t="shared" si="213"/>
        <v>0</v>
      </c>
      <c r="CB92" s="19"/>
      <c r="CC92" s="34">
        <v>45170</v>
      </c>
      <c r="CD92" s="75">
        <f>IF(CD$3&gt;$A92+29,0,IF(CD$4&lt;$A92,0,IF(AND(CD$3&gt;=$A92,CD$3&lt;$A93),CD$10*(31-DAY(CD$3)),IF(AND(CD$4&gt;=$A92,CD$4&lt;$A93),CD$10*DAY(CD$4),IF(AND(CD$3&lt;$A92,CD$4&gt;$A93),CD$10*30,"X")))))*CD$21/100</f>
        <v>0</v>
      </c>
      <c r="CE92" s="64">
        <f t="shared" si="254"/>
        <v>0</v>
      </c>
      <c r="CF92" s="27">
        <f t="shared" si="214"/>
        <v>0</v>
      </c>
      <c r="CG92" s="19"/>
      <c r="CH92" s="34">
        <v>45170</v>
      </c>
      <c r="CI92" s="75">
        <f>IF(CI$3&gt;$A92+29,0,IF(CI$4&lt;$A92,0,IF(AND(CI$3&gt;=$A92,CI$3&lt;$A93),CI$10*(31-DAY(CI$3)),IF(AND(CI$4&gt;=$A92,CI$4&lt;$A93),CI$10*DAY(CI$4),IF(AND(CI$3&lt;$A92,CI$4&gt;$A93),CI$10*30,"X")))))*CI$21/100</f>
        <v>0</v>
      </c>
      <c r="CJ92" s="64">
        <f t="shared" si="255"/>
        <v>0</v>
      </c>
      <c r="CK92" s="27">
        <f t="shared" si="215"/>
        <v>0</v>
      </c>
      <c r="CL92" s="19"/>
      <c r="CM92" s="34">
        <v>45170</v>
      </c>
      <c r="CN92" s="75">
        <f>IF(CN$3&gt;$A92+29,0,IF(CN$4&lt;$A92,0,IF(AND(CN$3&gt;=$A92,CN$3&lt;$A93),CN$10*(31-DAY(CN$3)),IF(AND(CN$4&gt;=$A92,CN$4&lt;$A93),CN$10*DAY(CN$4),IF(AND(CN$3&lt;$A92,CN$4&gt;$A93),CN$10*30,"X")))))*CN$21/100</f>
        <v>0</v>
      </c>
      <c r="CO92" s="64">
        <f t="shared" si="256"/>
        <v>0</v>
      </c>
      <c r="CP92" s="27">
        <f t="shared" si="216"/>
        <v>0</v>
      </c>
      <c r="CQ92" s="19"/>
      <c r="CR92" s="34">
        <v>45170</v>
      </c>
      <c r="CS92" s="75">
        <f>IF(CS$3&gt;$A92+29,0,IF(CS$4&lt;$A92,0,IF(AND(CS$3&gt;=$A92,CS$3&lt;$A93),CS$10*(31-DAY(CS$3)),IF(AND(CS$4&gt;=$A92,CS$4&lt;$A93),CS$10*DAY(CS$4),IF(AND(CS$3&lt;$A92,CS$4&gt;$A93),CS$10*30,"X")))))*CS$21/100</f>
        <v>0</v>
      </c>
      <c r="CT92" s="64">
        <f t="shared" si="257"/>
        <v>0</v>
      </c>
      <c r="CU92" s="27">
        <f t="shared" si="217"/>
        <v>0</v>
      </c>
      <c r="CV92" s="19"/>
    </row>
    <row r="93" spans="1:100" outlineLevel="1" x14ac:dyDescent="0.2">
      <c r="A93" s="34">
        <v>45200</v>
      </c>
      <c r="B93" s="75">
        <f>IF(B$3&gt;$A93+30,0,IF(B$4&lt;$A93,0,IF(AND(B$3&gt;=$A93,B$3&lt;$A94),B$10*(32-DAY(B$3)),IF(AND(B$4&gt;=$A93,B$4&lt;$A94),B$10*DAY(B$4),IF(AND(B$3&lt;$A93,B$4&gt;$A94),B$10*31,"X")))))*B$21/100</f>
        <v>0</v>
      </c>
      <c r="C93" s="64">
        <f t="shared" si="238"/>
        <v>0</v>
      </c>
      <c r="D93" s="27">
        <f t="shared" si="198"/>
        <v>0</v>
      </c>
      <c r="E93" s="19"/>
      <c r="F93" s="34">
        <v>45200</v>
      </c>
      <c r="G93" s="75">
        <f>IF(G$3&gt;$A93+30,0,IF(G$4&lt;$A93,0,IF(AND(G$3&gt;=$A93,G$3&lt;$A94),G$10*(32-DAY(G$3)),IF(AND(G$4&gt;=$A93,G$4&lt;$A94),G$10*DAY(G$4),IF(AND(G$3&lt;$A93,G$4&gt;$A94),G$10*31,"X")))))*G$21/100</f>
        <v>0</v>
      </c>
      <c r="H93" s="64">
        <f t="shared" si="239"/>
        <v>0</v>
      </c>
      <c r="I93" s="27">
        <f t="shared" si="199"/>
        <v>0</v>
      </c>
      <c r="J93" s="19"/>
      <c r="K93" s="34">
        <v>45200</v>
      </c>
      <c r="L93" s="75">
        <f>IF(L$3&gt;$A93+30,0,IF(L$4&lt;$A93,0,IF(AND(L$3&gt;=$A93,L$3&lt;$A94),L$10*(32-DAY(L$3)),IF(AND(L$4&gt;=$A93,L$4&lt;$A94),L$10*DAY(L$4),IF(AND(L$3&lt;$A93,L$4&gt;$A94),L$10*31,"X")))))*L$21/100</f>
        <v>0</v>
      </c>
      <c r="M93" s="64">
        <f t="shared" si="240"/>
        <v>0</v>
      </c>
      <c r="N93" s="27">
        <f t="shared" si="200"/>
        <v>0</v>
      </c>
      <c r="O93" s="19"/>
      <c r="P93" s="34">
        <v>45200</v>
      </c>
      <c r="Q93" s="75">
        <f>IF(Q$3&gt;$A93+30,0,IF(Q$4&lt;$A93,0,IF(AND(Q$3&gt;=$A93,Q$3&lt;$A94),Q$10*(32-DAY(Q$3)),IF(AND(Q$4&gt;=$A93,Q$4&lt;$A94),Q$10*DAY(Q$4),IF(AND(Q$3&lt;$A93,Q$4&gt;$A94),Q$10*31,"X")))))*Q$21/100</f>
        <v>0</v>
      </c>
      <c r="R93" s="64">
        <f t="shared" si="241"/>
        <v>0</v>
      </c>
      <c r="S93" s="27">
        <f t="shared" si="201"/>
        <v>0</v>
      </c>
      <c r="T93" s="19"/>
      <c r="U93" s="34">
        <v>45200</v>
      </c>
      <c r="V93" s="75">
        <f>IF(V$3&gt;$A93+30,0,IF(V$4&lt;$A93,0,IF(AND(V$3&gt;=$A93,V$3&lt;$A94),V$10*(32-DAY(V$3)),IF(AND(V$4&gt;=$A93,V$4&lt;$A94),V$10*DAY(V$4),IF(AND(V$3&lt;$A93,V$4&gt;$A94),V$10*31,"X")))))*V$21/100</f>
        <v>0</v>
      </c>
      <c r="W93" s="64">
        <f t="shared" si="242"/>
        <v>0</v>
      </c>
      <c r="X93" s="27">
        <f t="shared" si="202"/>
        <v>0</v>
      </c>
      <c r="Y93" s="19"/>
      <c r="Z93" s="34">
        <v>45200</v>
      </c>
      <c r="AA93" s="75">
        <f>IF(AA$3&gt;$A93+30,0,IF(AA$4&lt;$A93,0,IF(AND(AA$3&gt;=$A93,AA$3&lt;$A94),AA$10*(32-DAY(AA$3)),IF(AND(AA$4&gt;=$A93,AA$4&lt;$A94),AA$10*DAY(AA$4),IF(AND(AA$3&lt;$A93,AA$4&gt;$A94),AA$10*31,"X")))))*AA$21/100</f>
        <v>0</v>
      </c>
      <c r="AB93" s="64">
        <f t="shared" si="243"/>
        <v>0</v>
      </c>
      <c r="AC93" s="27">
        <f t="shared" si="203"/>
        <v>0</v>
      </c>
      <c r="AD93" s="19"/>
      <c r="AE93" s="34">
        <v>45200</v>
      </c>
      <c r="AF93" s="75">
        <f>IF(AF$3&gt;$A93+30,0,IF(AF$4&lt;$A93,0,IF(AND(AF$3&gt;=$A93,AF$3&lt;$A94),AF$10*(32-DAY(AF$3)),IF(AND(AF$4&gt;=$A93,AF$4&lt;$A94),AF$10*DAY(AF$4),IF(AND(AF$3&lt;$A93,AF$4&gt;$A94),AF$10*31,"X")))))*AF$21/100</f>
        <v>0</v>
      </c>
      <c r="AG93" s="64">
        <f t="shared" si="244"/>
        <v>0</v>
      </c>
      <c r="AH93" s="27">
        <f t="shared" si="204"/>
        <v>0</v>
      </c>
      <c r="AI93" s="19"/>
      <c r="AJ93" s="34">
        <v>45200</v>
      </c>
      <c r="AK93" s="75">
        <f>IF(AK$3&gt;$A93+30,0,IF(AK$4&lt;$A93,0,IF(AND(AK$3&gt;=$A93,AK$3&lt;$A94),AK$10*(32-DAY(AK$3)),IF(AND(AK$4&gt;=$A93,AK$4&lt;$A94),AK$10*DAY(AK$4),IF(AND(AK$3&lt;$A93,AK$4&gt;$A94),AK$10*31,"X")))))*AK$21/100</f>
        <v>0</v>
      </c>
      <c r="AL93" s="64">
        <f t="shared" si="245"/>
        <v>0</v>
      </c>
      <c r="AM93" s="27">
        <f t="shared" si="205"/>
        <v>0</v>
      </c>
      <c r="AN93" s="19"/>
      <c r="AO93" s="34">
        <v>45200</v>
      </c>
      <c r="AP93" s="75">
        <f>IF(AP$3&gt;$A93+30,0,IF(AP$4&lt;$A93,0,IF(AND(AP$3&gt;=$A93,AP$3&lt;$A94),AP$10*(32-DAY(AP$3)),IF(AND(AP$4&gt;=$A93,AP$4&lt;$A94),AP$10*DAY(AP$4),IF(AND(AP$3&lt;$A93,AP$4&gt;$A94),AP$10*31,"X")))))*AP$21/100</f>
        <v>0</v>
      </c>
      <c r="AQ93" s="64">
        <f t="shared" si="246"/>
        <v>0</v>
      </c>
      <c r="AR93" s="27">
        <f t="shared" si="206"/>
        <v>0</v>
      </c>
      <c r="AS93" s="19"/>
      <c r="AT93" s="34">
        <v>45200</v>
      </c>
      <c r="AU93" s="75">
        <f>IF(AU$3&gt;$A93+30,0,IF(AU$4&lt;$A93,0,IF(AND(AU$3&gt;=$A93,AU$3&lt;$A94),AU$10*(32-DAY(AU$3)),IF(AND(AU$4&gt;=$A93,AU$4&lt;$A94),AU$10*DAY(AU$4),IF(AND(AU$3&lt;$A93,AU$4&gt;$A94),AU$10*31,"X")))))*AU$21/100</f>
        <v>0</v>
      </c>
      <c r="AV93" s="64">
        <f t="shared" si="247"/>
        <v>0</v>
      </c>
      <c r="AW93" s="27">
        <f t="shared" si="207"/>
        <v>0</v>
      </c>
      <c r="AX93" s="19"/>
      <c r="AY93" s="34">
        <v>45200</v>
      </c>
      <c r="AZ93" s="75">
        <f>IF(AZ$3&gt;$A93+30,0,IF(AZ$4&lt;$A93,0,IF(AND(AZ$3&gt;=$A93,AZ$3&lt;$A94),AZ$10*(32-DAY(AZ$3)),IF(AND(AZ$4&gt;=$A93,AZ$4&lt;$A94),AZ$10*DAY(AZ$4),IF(AND(AZ$3&lt;$A93,AZ$4&gt;$A94),AZ$10*31,"X")))))*AZ$21/100</f>
        <v>0</v>
      </c>
      <c r="BA93" s="64">
        <f t="shared" si="248"/>
        <v>0</v>
      </c>
      <c r="BB93" s="27">
        <f t="shared" si="208"/>
        <v>0</v>
      </c>
      <c r="BC93" s="19"/>
      <c r="BD93" s="34">
        <v>45200</v>
      </c>
      <c r="BE93" s="75">
        <f>IF(BE$3&gt;$A93+30,0,IF(BE$4&lt;$A93,0,IF(AND(BE$3&gt;=$A93,BE$3&lt;$A94),BE$10*(32-DAY(BE$3)),IF(AND(BE$4&gt;=$A93,BE$4&lt;$A94),BE$10*DAY(BE$4),IF(AND(BE$3&lt;$A93,BE$4&gt;$A94),BE$10*31,"X")))))*BE$21/100</f>
        <v>0</v>
      </c>
      <c r="BF93" s="64">
        <f t="shared" si="249"/>
        <v>0</v>
      </c>
      <c r="BG93" s="27">
        <f t="shared" si="209"/>
        <v>0</v>
      </c>
      <c r="BH93" s="19"/>
      <c r="BI93" s="34">
        <v>45200</v>
      </c>
      <c r="BJ93" s="75">
        <f>IF(BJ$3&gt;$A93+30,0,IF(BJ$4&lt;$A93,0,IF(AND(BJ$3&gt;=$A93,BJ$3&lt;$A94),BJ$10*(32-DAY(BJ$3)),IF(AND(BJ$4&gt;=$A93,BJ$4&lt;$A94),BJ$10*DAY(BJ$4),IF(AND(BJ$3&lt;$A93,BJ$4&gt;$A94),BJ$10*31,"X")))))*BJ$21/100</f>
        <v>0</v>
      </c>
      <c r="BK93" s="64">
        <f t="shared" si="250"/>
        <v>0</v>
      </c>
      <c r="BL93" s="27">
        <f t="shared" si="210"/>
        <v>0</v>
      </c>
      <c r="BM93" s="19"/>
      <c r="BN93" s="34">
        <v>45200</v>
      </c>
      <c r="BO93" s="75">
        <f>IF(BO$3&gt;$A93+30,0,IF(BO$4&lt;$A93,0,IF(AND(BO$3&gt;=$A93,BO$3&lt;$A94),BO$10*(32-DAY(BO$3)),IF(AND(BO$4&gt;=$A93,BO$4&lt;$A94),BO$10*DAY(BO$4),IF(AND(BO$3&lt;$A93,BO$4&gt;$A94),BO$10*31,"X")))))*BO$21/100</f>
        <v>0</v>
      </c>
      <c r="BP93" s="64">
        <f t="shared" si="251"/>
        <v>0</v>
      </c>
      <c r="BQ93" s="27">
        <f t="shared" si="211"/>
        <v>0</v>
      </c>
      <c r="BR93" s="19"/>
      <c r="BS93" s="34">
        <v>45200</v>
      </c>
      <c r="BT93" s="75">
        <f>IF(BT$3&gt;$A93+30,0,IF(BT$4&lt;$A93,0,IF(AND(BT$3&gt;=$A93,BT$3&lt;$A94),BT$10*(32-DAY(BT$3)),IF(AND(BT$4&gt;=$A93,BT$4&lt;$A94),BT$10*DAY(BT$4),IF(AND(BT$3&lt;$A93,BT$4&gt;$A94),BT$10*31,"X")))))*BT$21/100</f>
        <v>0</v>
      </c>
      <c r="BU93" s="64">
        <f t="shared" si="252"/>
        <v>0</v>
      </c>
      <c r="BV93" s="27">
        <f t="shared" si="212"/>
        <v>0</v>
      </c>
      <c r="BW93" s="19"/>
      <c r="BX93" s="34">
        <v>45200</v>
      </c>
      <c r="BY93" s="75">
        <f>IF(BY$3&gt;$A93+30,0,IF(BY$4&lt;$A93,0,IF(AND(BY$3&gt;=$A93,BY$3&lt;$A94),BY$10*(32-DAY(BY$3)),IF(AND(BY$4&gt;=$A93,BY$4&lt;$A94),BY$10*DAY(BY$4),IF(AND(BY$3&lt;$A93,BY$4&gt;$A94),BY$10*31,"X")))))*BY$21/100</f>
        <v>0</v>
      </c>
      <c r="BZ93" s="64">
        <f t="shared" si="253"/>
        <v>0</v>
      </c>
      <c r="CA93" s="27">
        <f t="shared" si="213"/>
        <v>0</v>
      </c>
      <c r="CB93" s="19"/>
      <c r="CC93" s="34">
        <v>45200</v>
      </c>
      <c r="CD93" s="75">
        <f>IF(CD$3&gt;$A93+30,0,IF(CD$4&lt;$A93,0,IF(AND(CD$3&gt;=$A93,CD$3&lt;$A94),CD$10*(32-DAY(CD$3)),IF(AND(CD$4&gt;=$A93,CD$4&lt;$A94),CD$10*DAY(CD$4),IF(AND(CD$3&lt;$A93,CD$4&gt;$A94),CD$10*31,"X")))))*CD$21/100</f>
        <v>0</v>
      </c>
      <c r="CE93" s="64">
        <f t="shared" si="254"/>
        <v>0</v>
      </c>
      <c r="CF93" s="27">
        <f t="shared" si="214"/>
        <v>0</v>
      </c>
      <c r="CG93" s="19"/>
      <c r="CH93" s="34">
        <v>45200</v>
      </c>
      <c r="CI93" s="75">
        <f>IF(CI$3&gt;$A93+30,0,IF(CI$4&lt;$A93,0,IF(AND(CI$3&gt;=$A93,CI$3&lt;$A94),CI$10*(32-DAY(CI$3)),IF(AND(CI$4&gt;=$A93,CI$4&lt;$A94),CI$10*DAY(CI$4),IF(AND(CI$3&lt;$A93,CI$4&gt;$A94),CI$10*31,"X")))))*CI$21/100</f>
        <v>0</v>
      </c>
      <c r="CJ93" s="64">
        <f t="shared" si="255"/>
        <v>0</v>
      </c>
      <c r="CK93" s="27">
        <f t="shared" si="215"/>
        <v>0</v>
      </c>
      <c r="CL93" s="19"/>
      <c r="CM93" s="34">
        <v>45200</v>
      </c>
      <c r="CN93" s="75">
        <f>IF(CN$3&gt;$A93+30,0,IF(CN$4&lt;$A93,0,IF(AND(CN$3&gt;=$A93,CN$3&lt;$A94),CN$10*(32-DAY(CN$3)),IF(AND(CN$4&gt;=$A93,CN$4&lt;$A94),CN$10*DAY(CN$4),IF(AND(CN$3&lt;$A93,CN$4&gt;$A94),CN$10*31,"X")))))*CN$21/100</f>
        <v>0</v>
      </c>
      <c r="CO93" s="64">
        <f t="shared" si="256"/>
        <v>0</v>
      </c>
      <c r="CP93" s="27">
        <f t="shared" si="216"/>
        <v>0</v>
      </c>
      <c r="CQ93" s="19"/>
      <c r="CR93" s="34">
        <v>45200</v>
      </c>
      <c r="CS93" s="75">
        <f>IF(CS$3&gt;$A93+30,0,IF(CS$4&lt;$A93,0,IF(AND(CS$3&gt;=$A93,CS$3&lt;$A94),CS$10*(32-DAY(CS$3)),IF(AND(CS$4&gt;=$A93,CS$4&lt;$A94),CS$10*DAY(CS$4),IF(AND(CS$3&lt;$A93,CS$4&gt;$A94),CS$10*31,"X")))))*CS$21/100</f>
        <v>0</v>
      </c>
      <c r="CT93" s="64">
        <f t="shared" si="257"/>
        <v>0</v>
      </c>
      <c r="CU93" s="27">
        <f t="shared" si="217"/>
        <v>0</v>
      </c>
      <c r="CV93" s="19"/>
    </row>
    <row r="94" spans="1:100" outlineLevel="1" x14ac:dyDescent="0.2">
      <c r="A94" s="34">
        <v>45231</v>
      </c>
      <c r="B94" s="75">
        <f>IF(B$3&gt;$A94+29,0,IF(B$4&lt;$A94,0,IF(AND(B$3&gt;=$A94,B$3&lt;$A95),B$10*(31-DAY(B$3)),IF(AND(B$4&gt;=$A94,B$4&lt;$A95),B$10*DAY(B$4),IF(AND(B$3&lt;$A94,B$4&gt;$A95),B$10*30,"X")))))*B$21/100</f>
        <v>0</v>
      </c>
      <c r="C94" s="64">
        <f t="shared" si="238"/>
        <v>0</v>
      </c>
      <c r="D94" s="27">
        <f t="shared" si="198"/>
        <v>0</v>
      </c>
      <c r="E94" s="19"/>
      <c r="F94" s="34">
        <v>45231</v>
      </c>
      <c r="G94" s="75">
        <f>IF(G$3&gt;$A94+29,0,IF(G$4&lt;$A94,0,IF(AND(G$3&gt;=$A94,G$3&lt;$A95),G$10*(31-DAY(G$3)),IF(AND(G$4&gt;=$A94,G$4&lt;$A95),G$10*DAY(G$4),IF(AND(G$3&lt;$A94,G$4&gt;$A95),G$10*30,"X")))))*G$21/100</f>
        <v>0</v>
      </c>
      <c r="H94" s="64">
        <f t="shared" si="239"/>
        <v>0</v>
      </c>
      <c r="I94" s="27">
        <f t="shared" si="199"/>
        <v>0</v>
      </c>
      <c r="J94" s="19"/>
      <c r="K94" s="34">
        <v>45231</v>
      </c>
      <c r="L94" s="75">
        <f>IF(L$3&gt;$A94+29,0,IF(L$4&lt;$A94,0,IF(AND(L$3&gt;=$A94,L$3&lt;$A95),L$10*(31-DAY(L$3)),IF(AND(L$4&gt;=$A94,L$4&lt;$A95),L$10*DAY(L$4),IF(AND(L$3&lt;$A94,L$4&gt;$A95),L$10*30,"X")))))*L$21/100</f>
        <v>0</v>
      </c>
      <c r="M94" s="64">
        <f t="shared" si="240"/>
        <v>0</v>
      </c>
      <c r="N94" s="27">
        <f t="shared" si="200"/>
        <v>0</v>
      </c>
      <c r="O94" s="19"/>
      <c r="P94" s="34">
        <v>45231</v>
      </c>
      <c r="Q94" s="75">
        <f>IF(Q$3&gt;$A94+29,0,IF(Q$4&lt;$A94,0,IF(AND(Q$3&gt;=$A94,Q$3&lt;$A95),Q$10*(31-DAY(Q$3)),IF(AND(Q$4&gt;=$A94,Q$4&lt;$A95),Q$10*DAY(Q$4),IF(AND(Q$3&lt;$A94,Q$4&gt;$A95),Q$10*30,"X")))))*Q$21/100</f>
        <v>0</v>
      </c>
      <c r="R94" s="64">
        <f t="shared" si="241"/>
        <v>0</v>
      </c>
      <c r="S94" s="27">
        <f t="shared" si="201"/>
        <v>0</v>
      </c>
      <c r="T94" s="19"/>
      <c r="U94" s="34">
        <v>45231</v>
      </c>
      <c r="V94" s="75">
        <f>IF(V$3&gt;$A94+29,0,IF(V$4&lt;$A94,0,IF(AND(V$3&gt;=$A94,V$3&lt;$A95),V$10*(31-DAY(V$3)),IF(AND(V$4&gt;=$A94,V$4&lt;$A95),V$10*DAY(V$4),IF(AND(V$3&lt;$A94,V$4&gt;$A95),V$10*30,"X")))))*V$21/100</f>
        <v>0</v>
      </c>
      <c r="W94" s="64">
        <f t="shared" si="242"/>
        <v>0</v>
      </c>
      <c r="X94" s="27">
        <f t="shared" si="202"/>
        <v>0</v>
      </c>
      <c r="Y94" s="19"/>
      <c r="Z94" s="34">
        <v>45231</v>
      </c>
      <c r="AA94" s="75">
        <f>IF(AA$3&gt;$A94+29,0,IF(AA$4&lt;$A94,0,IF(AND(AA$3&gt;=$A94,AA$3&lt;$A95),AA$10*(31-DAY(AA$3)),IF(AND(AA$4&gt;=$A94,AA$4&lt;$A95),AA$10*DAY(AA$4),IF(AND(AA$3&lt;$A94,AA$4&gt;$A95),AA$10*30,"X")))))*AA$21/100</f>
        <v>0</v>
      </c>
      <c r="AB94" s="64">
        <f t="shared" si="243"/>
        <v>0</v>
      </c>
      <c r="AC94" s="27">
        <f t="shared" si="203"/>
        <v>0</v>
      </c>
      <c r="AD94" s="19"/>
      <c r="AE94" s="34">
        <v>45231</v>
      </c>
      <c r="AF94" s="75">
        <f>IF(AF$3&gt;$A94+29,0,IF(AF$4&lt;$A94,0,IF(AND(AF$3&gt;=$A94,AF$3&lt;$A95),AF$10*(31-DAY(AF$3)),IF(AND(AF$4&gt;=$A94,AF$4&lt;$A95),AF$10*DAY(AF$4),IF(AND(AF$3&lt;$A94,AF$4&gt;$A95),AF$10*30,"X")))))*AF$21/100</f>
        <v>0</v>
      </c>
      <c r="AG94" s="64">
        <f t="shared" si="244"/>
        <v>0</v>
      </c>
      <c r="AH94" s="27">
        <f t="shared" si="204"/>
        <v>0</v>
      </c>
      <c r="AI94" s="19"/>
      <c r="AJ94" s="34">
        <v>45231</v>
      </c>
      <c r="AK94" s="75">
        <f>IF(AK$3&gt;$A94+29,0,IF(AK$4&lt;$A94,0,IF(AND(AK$3&gt;=$A94,AK$3&lt;$A95),AK$10*(31-DAY(AK$3)),IF(AND(AK$4&gt;=$A94,AK$4&lt;$A95),AK$10*DAY(AK$4),IF(AND(AK$3&lt;$A94,AK$4&gt;$A95),AK$10*30,"X")))))*AK$21/100</f>
        <v>0</v>
      </c>
      <c r="AL94" s="64">
        <f t="shared" si="245"/>
        <v>0</v>
      </c>
      <c r="AM94" s="27">
        <f t="shared" si="205"/>
        <v>0</v>
      </c>
      <c r="AN94" s="19"/>
      <c r="AO94" s="34">
        <v>45231</v>
      </c>
      <c r="AP94" s="75">
        <f>IF(AP$3&gt;$A94+29,0,IF(AP$4&lt;$A94,0,IF(AND(AP$3&gt;=$A94,AP$3&lt;$A95),AP$10*(31-DAY(AP$3)),IF(AND(AP$4&gt;=$A94,AP$4&lt;$A95),AP$10*DAY(AP$4),IF(AND(AP$3&lt;$A94,AP$4&gt;$A95),AP$10*30,"X")))))*AP$21/100</f>
        <v>0</v>
      </c>
      <c r="AQ94" s="64">
        <f t="shared" si="246"/>
        <v>0</v>
      </c>
      <c r="AR94" s="27">
        <f t="shared" si="206"/>
        <v>0</v>
      </c>
      <c r="AS94" s="19"/>
      <c r="AT94" s="34">
        <v>45231</v>
      </c>
      <c r="AU94" s="75">
        <f>IF(AU$3&gt;$A94+29,0,IF(AU$4&lt;$A94,0,IF(AND(AU$3&gt;=$A94,AU$3&lt;$A95),AU$10*(31-DAY(AU$3)),IF(AND(AU$4&gt;=$A94,AU$4&lt;$A95),AU$10*DAY(AU$4),IF(AND(AU$3&lt;$A94,AU$4&gt;$A95),AU$10*30,"X")))))*AU$21/100</f>
        <v>0</v>
      </c>
      <c r="AV94" s="64">
        <f t="shared" si="247"/>
        <v>0</v>
      </c>
      <c r="AW94" s="27">
        <f t="shared" si="207"/>
        <v>0</v>
      </c>
      <c r="AX94" s="19"/>
      <c r="AY94" s="34">
        <v>45231</v>
      </c>
      <c r="AZ94" s="75">
        <f>IF(AZ$3&gt;$A94+29,0,IF(AZ$4&lt;$A94,0,IF(AND(AZ$3&gt;=$A94,AZ$3&lt;$A95),AZ$10*(31-DAY(AZ$3)),IF(AND(AZ$4&gt;=$A94,AZ$4&lt;$A95),AZ$10*DAY(AZ$4),IF(AND(AZ$3&lt;$A94,AZ$4&gt;$A95),AZ$10*30,"X")))))*AZ$21/100</f>
        <v>0</v>
      </c>
      <c r="BA94" s="64">
        <f t="shared" si="248"/>
        <v>0</v>
      </c>
      <c r="BB94" s="27">
        <f t="shared" si="208"/>
        <v>0</v>
      </c>
      <c r="BC94" s="19"/>
      <c r="BD94" s="34">
        <v>45231</v>
      </c>
      <c r="BE94" s="75">
        <f>IF(BE$3&gt;$A94+29,0,IF(BE$4&lt;$A94,0,IF(AND(BE$3&gt;=$A94,BE$3&lt;$A95),BE$10*(31-DAY(BE$3)),IF(AND(BE$4&gt;=$A94,BE$4&lt;$A95),BE$10*DAY(BE$4),IF(AND(BE$3&lt;$A94,BE$4&gt;$A95),BE$10*30,"X")))))*BE$21/100</f>
        <v>0</v>
      </c>
      <c r="BF94" s="64">
        <f t="shared" si="249"/>
        <v>0</v>
      </c>
      <c r="BG94" s="27">
        <f t="shared" si="209"/>
        <v>0</v>
      </c>
      <c r="BH94" s="19"/>
      <c r="BI94" s="34">
        <v>45231</v>
      </c>
      <c r="BJ94" s="75">
        <f>IF(BJ$3&gt;$A94+29,0,IF(BJ$4&lt;$A94,0,IF(AND(BJ$3&gt;=$A94,BJ$3&lt;$A95),BJ$10*(31-DAY(BJ$3)),IF(AND(BJ$4&gt;=$A94,BJ$4&lt;$A95),BJ$10*DAY(BJ$4),IF(AND(BJ$3&lt;$A94,BJ$4&gt;$A95),BJ$10*30,"X")))))*BJ$21/100</f>
        <v>0</v>
      </c>
      <c r="BK94" s="64">
        <f t="shared" si="250"/>
        <v>0</v>
      </c>
      <c r="BL94" s="27">
        <f t="shared" si="210"/>
        <v>0</v>
      </c>
      <c r="BM94" s="19"/>
      <c r="BN94" s="34">
        <v>45231</v>
      </c>
      <c r="BO94" s="75">
        <f>IF(BO$3&gt;$A94+29,0,IF(BO$4&lt;$A94,0,IF(AND(BO$3&gt;=$A94,BO$3&lt;$A95),BO$10*(31-DAY(BO$3)),IF(AND(BO$4&gt;=$A94,BO$4&lt;$A95),BO$10*DAY(BO$4),IF(AND(BO$3&lt;$A94,BO$4&gt;$A95),BO$10*30,"X")))))*BO$21/100</f>
        <v>0</v>
      </c>
      <c r="BP94" s="64">
        <f t="shared" si="251"/>
        <v>0</v>
      </c>
      <c r="BQ94" s="27">
        <f t="shared" si="211"/>
        <v>0</v>
      </c>
      <c r="BR94" s="19"/>
      <c r="BS94" s="34">
        <v>45231</v>
      </c>
      <c r="BT94" s="75">
        <f>IF(BT$3&gt;$A94+29,0,IF(BT$4&lt;$A94,0,IF(AND(BT$3&gt;=$A94,BT$3&lt;$A95),BT$10*(31-DAY(BT$3)),IF(AND(BT$4&gt;=$A94,BT$4&lt;$A95),BT$10*DAY(BT$4),IF(AND(BT$3&lt;$A94,BT$4&gt;$A95),BT$10*30,"X")))))*BT$21/100</f>
        <v>0</v>
      </c>
      <c r="BU94" s="64">
        <f t="shared" si="252"/>
        <v>0</v>
      </c>
      <c r="BV94" s="27">
        <f t="shared" si="212"/>
        <v>0</v>
      </c>
      <c r="BW94" s="19"/>
      <c r="BX94" s="34">
        <v>45231</v>
      </c>
      <c r="BY94" s="75">
        <f>IF(BY$3&gt;$A94+29,0,IF(BY$4&lt;$A94,0,IF(AND(BY$3&gt;=$A94,BY$3&lt;$A95),BY$10*(31-DAY(BY$3)),IF(AND(BY$4&gt;=$A94,BY$4&lt;$A95),BY$10*DAY(BY$4),IF(AND(BY$3&lt;$A94,BY$4&gt;$A95),BY$10*30,"X")))))*BY$21/100</f>
        <v>0</v>
      </c>
      <c r="BZ94" s="64">
        <f t="shared" si="253"/>
        <v>0</v>
      </c>
      <c r="CA94" s="27">
        <f t="shared" si="213"/>
        <v>0</v>
      </c>
      <c r="CB94" s="19"/>
      <c r="CC94" s="34">
        <v>45231</v>
      </c>
      <c r="CD94" s="75">
        <f>IF(CD$3&gt;$A94+29,0,IF(CD$4&lt;$A94,0,IF(AND(CD$3&gt;=$A94,CD$3&lt;$A95),CD$10*(31-DAY(CD$3)),IF(AND(CD$4&gt;=$A94,CD$4&lt;$A95),CD$10*DAY(CD$4),IF(AND(CD$3&lt;$A94,CD$4&gt;$A95),CD$10*30,"X")))))*CD$21/100</f>
        <v>0</v>
      </c>
      <c r="CE94" s="64">
        <f t="shared" si="254"/>
        <v>0</v>
      </c>
      <c r="CF94" s="27">
        <f t="shared" si="214"/>
        <v>0</v>
      </c>
      <c r="CG94" s="19"/>
      <c r="CH94" s="34">
        <v>45231</v>
      </c>
      <c r="CI94" s="75">
        <f>IF(CI$3&gt;$A94+29,0,IF(CI$4&lt;$A94,0,IF(AND(CI$3&gt;=$A94,CI$3&lt;$A95),CI$10*(31-DAY(CI$3)),IF(AND(CI$4&gt;=$A94,CI$4&lt;$A95),CI$10*DAY(CI$4),IF(AND(CI$3&lt;$A94,CI$4&gt;$A95),CI$10*30,"X")))))*CI$21/100</f>
        <v>0</v>
      </c>
      <c r="CJ94" s="64">
        <f t="shared" si="255"/>
        <v>0</v>
      </c>
      <c r="CK94" s="27">
        <f t="shared" si="215"/>
        <v>0</v>
      </c>
      <c r="CL94" s="19"/>
      <c r="CM94" s="34">
        <v>45231</v>
      </c>
      <c r="CN94" s="75">
        <f>IF(CN$3&gt;$A94+29,0,IF(CN$4&lt;$A94,0,IF(AND(CN$3&gt;=$A94,CN$3&lt;$A95),CN$10*(31-DAY(CN$3)),IF(AND(CN$4&gt;=$A94,CN$4&lt;$A95),CN$10*DAY(CN$4),IF(AND(CN$3&lt;$A94,CN$4&gt;$A95),CN$10*30,"X")))))*CN$21/100</f>
        <v>0</v>
      </c>
      <c r="CO94" s="64">
        <f t="shared" si="256"/>
        <v>0</v>
      </c>
      <c r="CP94" s="27">
        <f t="shared" si="216"/>
        <v>0</v>
      </c>
      <c r="CQ94" s="19"/>
      <c r="CR94" s="34">
        <v>45231</v>
      </c>
      <c r="CS94" s="75">
        <f>IF(CS$3&gt;$A94+29,0,IF(CS$4&lt;$A94,0,IF(AND(CS$3&gt;=$A94,CS$3&lt;$A95),CS$10*(31-DAY(CS$3)),IF(AND(CS$4&gt;=$A94,CS$4&lt;$A95),CS$10*DAY(CS$4),IF(AND(CS$3&lt;$A94,CS$4&gt;$A95),CS$10*30,"X")))))*CS$21/100</f>
        <v>0</v>
      </c>
      <c r="CT94" s="64">
        <f t="shared" si="257"/>
        <v>0</v>
      </c>
      <c r="CU94" s="27">
        <f t="shared" si="217"/>
        <v>0</v>
      </c>
      <c r="CV94" s="19"/>
    </row>
    <row r="95" spans="1:100" outlineLevel="1" x14ac:dyDescent="0.2">
      <c r="A95" s="34">
        <v>45261</v>
      </c>
      <c r="B95" s="75">
        <f>IF(B$3&gt;$A95+30,0,IF(B$4&lt;$A95,0,IF(AND(B$3&gt;=$A95,B$3&lt;$A99),B$10*(32-DAY(B$3)),IF(AND(B$4&gt;=$A95,B$4&lt;$A99),B$10*DAY(B$4),IF(AND(B$3&lt;$A95,B$4&gt;$A99),B$10*31,"X")))))*B$21/100</f>
        <v>0</v>
      </c>
      <c r="C95" s="64">
        <f t="shared" si="238"/>
        <v>0</v>
      </c>
      <c r="D95" s="27">
        <f t="shared" si="198"/>
        <v>0</v>
      </c>
      <c r="E95" s="19"/>
      <c r="F95" s="34">
        <v>45261</v>
      </c>
      <c r="G95" s="75">
        <f>IF(G$3&gt;$A95+30,0,IF(G$4&lt;$A95,0,IF(AND(G$3&gt;=$A95,G$3&lt;$A99),G$10*(32-DAY(G$3)),IF(AND(G$4&gt;=$A95,G$4&lt;$A99),G$10*DAY(G$4),IF(AND(G$3&lt;$A95,G$4&gt;$A99),G$10*31,"X")))))*G$21/100</f>
        <v>0</v>
      </c>
      <c r="H95" s="64">
        <f t="shared" si="239"/>
        <v>0</v>
      </c>
      <c r="I95" s="27">
        <f t="shared" si="199"/>
        <v>0</v>
      </c>
      <c r="J95" s="19"/>
      <c r="K95" s="34">
        <v>45261</v>
      </c>
      <c r="L95" s="75">
        <f>IF(L$3&gt;$A95+30,0,IF(L$4&lt;$A95,0,IF(AND(L$3&gt;=$A95,L$3&lt;$A99),L$10*(32-DAY(L$3)),IF(AND(L$4&gt;=$A95,L$4&lt;$A99),L$10*DAY(L$4),IF(AND(L$3&lt;$A95,L$4&gt;$A99),L$10*31,"X")))))*L$21/100</f>
        <v>0</v>
      </c>
      <c r="M95" s="64">
        <f t="shared" si="240"/>
        <v>0</v>
      </c>
      <c r="N95" s="27">
        <f t="shared" si="200"/>
        <v>0</v>
      </c>
      <c r="O95" s="19"/>
      <c r="P95" s="34">
        <v>45261</v>
      </c>
      <c r="Q95" s="75">
        <f>IF(Q$3&gt;$A95+30,0,IF(Q$4&lt;$A95,0,IF(AND(Q$3&gt;=$A95,Q$3&lt;$A99),Q$10*(32-DAY(Q$3)),IF(AND(Q$4&gt;=$A95,Q$4&lt;$A99),Q$10*DAY(Q$4),IF(AND(Q$3&lt;$A95,Q$4&gt;$A99),Q$10*31,"X")))))*Q$21/100</f>
        <v>0</v>
      </c>
      <c r="R95" s="64">
        <f t="shared" si="241"/>
        <v>0</v>
      </c>
      <c r="S95" s="27">
        <f t="shared" si="201"/>
        <v>0</v>
      </c>
      <c r="T95" s="19"/>
      <c r="U95" s="34">
        <v>45261</v>
      </c>
      <c r="V95" s="75">
        <f>IF(V$3&gt;$A95+30,0,IF(V$4&lt;$A95,0,IF(AND(V$3&gt;=$A95,V$3&lt;$A99),V$10*(32-DAY(V$3)),IF(AND(V$4&gt;=$A95,V$4&lt;$A99),V$10*DAY(V$4),IF(AND(V$3&lt;$A95,V$4&gt;$A99),V$10*31,"X")))))*V$21/100</f>
        <v>0</v>
      </c>
      <c r="W95" s="64">
        <f t="shared" si="242"/>
        <v>0</v>
      </c>
      <c r="X95" s="27">
        <f t="shared" si="202"/>
        <v>0</v>
      </c>
      <c r="Y95" s="19"/>
      <c r="Z95" s="34">
        <v>45261</v>
      </c>
      <c r="AA95" s="75">
        <f>IF(AA$3&gt;$A95+30,0,IF(AA$4&lt;$A95,0,IF(AND(AA$3&gt;=$A95,AA$3&lt;$A99),AA$10*(32-DAY(AA$3)),IF(AND(AA$4&gt;=$A95,AA$4&lt;$A99),AA$10*DAY(AA$4),IF(AND(AA$3&lt;$A95,AA$4&gt;$A99),AA$10*31,"X")))))*AA$21/100</f>
        <v>0</v>
      </c>
      <c r="AB95" s="64">
        <f t="shared" si="243"/>
        <v>0</v>
      </c>
      <c r="AC95" s="27">
        <f t="shared" si="203"/>
        <v>0</v>
      </c>
      <c r="AD95" s="19"/>
      <c r="AE95" s="34">
        <v>45261</v>
      </c>
      <c r="AF95" s="75">
        <f>IF(AF$3&gt;$A95+30,0,IF(AF$4&lt;$A95,0,IF(AND(AF$3&gt;=$A95,AF$3&lt;$A99),AF$10*(32-DAY(AF$3)),IF(AND(AF$4&gt;=$A95,AF$4&lt;$A99),AF$10*DAY(AF$4),IF(AND(AF$3&lt;$A95,AF$4&gt;$A99),AF$10*31,"X")))))*AF$21/100</f>
        <v>0</v>
      </c>
      <c r="AG95" s="64">
        <f t="shared" si="244"/>
        <v>0</v>
      </c>
      <c r="AH95" s="27">
        <f t="shared" si="204"/>
        <v>0</v>
      </c>
      <c r="AI95" s="19"/>
      <c r="AJ95" s="34">
        <v>45261</v>
      </c>
      <c r="AK95" s="75">
        <f>IF(AK$3&gt;$A95+30,0,IF(AK$4&lt;$A95,0,IF(AND(AK$3&gt;=$A95,AK$3&lt;$A99),AK$10*(32-DAY(AK$3)),IF(AND(AK$4&gt;=$A95,AK$4&lt;$A99),AK$10*DAY(AK$4),IF(AND(AK$3&lt;$A95,AK$4&gt;$A99),AK$10*31,"X")))))*AK$21/100</f>
        <v>0</v>
      </c>
      <c r="AL95" s="64">
        <f t="shared" si="245"/>
        <v>0</v>
      </c>
      <c r="AM95" s="27">
        <f t="shared" si="205"/>
        <v>0</v>
      </c>
      <c r="AN95" s="19"/>
      <c r="AO95" s="34">
        <v>45261</v>
      </c>
      <c r="AP95" s="75">
        <f>IF(AP$3&gt;$A95+30,0,IF(AP$4&lt;$A95,0,IF(AND(AP$3&gt;=$A95,AP$3&lt;$A99),AP$10*(32-DAY(AP$3)),IF(AND(AP$4&gt;=$A95,AP$4&lt;$A99),AP$10*DAY(AP$4),IF(AND(AP$3&lt;$A95,AP$4&gt;$A99),AP$10*31,"X")))))*AP$21/100</f>
        <v>0</v>
      </c>
      <c r="AQ95" s="64">
        <f t="shared" si="246"/>
        <v>0</v>
      </c>
      <c r="AR95" s="27">
        <f t="shared" si="206"/>
        <v>0</v>
      </c>
      <c r="AS95" s="19"/>
      <c r="AT95" s="34">
        <v>45261</v>
      </c>
      <c r="AU95" s="75">
        <f>IF(AU$3&gt;$A95+30,0,IF(AU$4&lt;$A95,0,IF(AND(AU$3&gt;=$A95,AU$3&lt;$A99),AU$10*(32-DAY(AU$3)),IF(AND(AU$4&gt;=$A95,AU$4&lt;$A99),AU$10*DAY(AU$4),IF(AND(AU$3&lt;$A95,AU$4&gt;$A99),AU$10*31,"X")))))*AU$21/100</f>
        <v>0</v>
      </c>
      <c r="AV95" s="64">
        <f t="shared" si="247"/>
        <v>0</v>
      </c>
      <c r="AW95" s="27">
        <f t="shared" si="207"/>
        <v>0</v>
      </c>
      <c r="AX95" s="19"/>
      <c r="AY95" s="34">
        <v>45261</v>
      </c>
      <c r="AZ95" s="75">
        <f>IF(AZ$3&gt;$A95+30,0,IF(AZ$4&lt;$A95,0,IF(AND(AZ$3&gt;=$A95,AZ$3&lt;$A99),AZ$10*(32-DAY(AZ$3)),IF(AND(AZ$4&gt;=$A95,AZ$4&lt;$A99),AZ$10*DAY(AZ$4),IF(AND(AZ$3&lt;$A95,AZ$4&gt;$A99),AZ$10*31,"X")))))*AZ$21/100</f>
        <v>0</v>
      </c>
      <c r="BA95" s="64">
        <f t="shared" si="248"/>
        <v>0</v>
      </c>
      <c r="BB95" s="27">
        <f t="shared" si="208"/>
        <v>0</v>
      </c>
      <c r="BC95" s="19"/>
      <c r="BD95" s="34">
        <v>45261</v>
      </c>
      <c r="BE95" s="75">
        <f>IF(BE$3&gt;$A95+30,0,IF(BE$4&lt;$A95,0,IF(AND(BE$3&gt;=$A95,BE$3&lt;$A99),BE$10*(32-DAY(BE$3)),IF(AND(BE$4&gt;=$A95,BE$4&lt;$A99),BE$10*DAY(BE$4),IF(AND(BE$3&lt;$A95,BE$4&gt;$A99),BE$10*31,"X")))))*BE$21/100</f>
        <v>0</v>
      </c>
      <c r="BF95" s="64">
        <f t="shared" si="249"/>
        <v>0</v>
      </c>
      <c r="BG95" s="27">
        <f t="shared" si="209"/>
        <v>0</v>
      </c>
      <c r="BH95" s="19"/>
      <c r="BI95" s="34">
        <v>45261</v>
      </c>
      <c r="BJ95" s="75">
        <f>IF(BJ$3&gt;$A95+30,0,IF(BJ$4&lt;$A95,0,IF(AND(BJ$3&gt;=$A95,BJ$3&lt;$A99),BJ$10*(32-DAY(BJ$3)),IF(AND(BJ$4&gt;=$A95,BJ$4&lt;$A99),BJ$10*DAY(BJ$4),IF(AND(BJ$3&lt;$A95,BJ$4&gt;$A99),BJ$10*31,"X")))))*BJ$21/100</f>
        <v>0</v>
      </c>
      <c r="BK95" s="64">
        <f t="shared" si="250"/>
        <v>0</v>
      </c>
      <c r="BL95" s="27">
        <f t="shared" si="210"/>
        <v>0</v>
      </c>
      <c r="BM95" s="19"/>
      <c r="BN95" s="34">
        <v>45261</v>
      </c>
      <c r="BO95" s="75">
        <f>IF(BO$3&gt;$A95+30,0,IF(BO$4&lt;$A95,0,IF(AND(BO$3&gt;=$A95,BO$3&lt;$A99),BO$10*(32-DAY(BO$3)),IF(AND(BO$4&gt;=$A95,BO$4&lt;$A99),BO$10*DAY(BO$4),IF(AND(BO$3&lt;$A95,BO$4&gt;$A99),BO$10*31,"X")))))*BO$21/100</f>
        <v>0</v>
      </c>
      <c r="BP95" s="64">
        <f t="shared" si="251"/>
        <v>0</v>
      </c>
      <c r="BQ95" s="27">
        <f t="shared" si="211"/>
        <v>0</v>
      </c>
      <c r="BR95" s="19"/>
      <c r="BS95" s="34">
        <v>45261</v>
      </c>
      <c r="BT95" s="75">
        <f>IF(BT$3&gt;$A95+30,0,IF(BT$4&lt;$A95,0,IF(AND(BT$3&gt;=$A95,BT$3&lt;$A99),BT$10*(32-DAY(BT$3)),IF(AND(BT$4&gt;=$A95,BT$4&lt;$A99),BT$10*DAY(BT$4),IF(AND(BT$3&lt;$A95,BT$4&gt;$A99),BT$10*31,"X")))))*BT$21/100</f>
        <v>0</v>
      </c>
      <c r="BU95" s="64">
        <f t="shared" si="252"/>
        <v>0</v>
      </c>
      <c r="BV95" s="27">
        <f t="shared" si="212"/>
        <v>0</v>
      </c>
      <c r="BW95" s="19"/>
      <c r="BX95" s="34">
        <v>45261</v>
      </c>
      <c r="BY95" s="75">
        <f>IF(BY$3&gt;$A95+30,0,IF(BY$4&lt;$A95,0,IF(AND(BY$3&gt;=$A95,BY$3&lt;$A99),BY$10*(32-DAY(BY$3)),IF(AND(BY$4&gt;=$A95,BY$4&lt;$A99),BY$10*DAY(BY$4),IF(AND(BY$3&lt;$A95,BY$4&gt;$A99),BY$10*31,"X")))))*BY$21/100</f>
        <v>0</v>
      </c>
      <c r="BZ95" s="64">
        <f t="shared" si="253"/>
        <v>0</v>
      </c>
      <c r="CA95" s="27">
        <f t="shared" si="213"/>
        <v>0</v>
      </c>
      <c r="CB95" s="19"/>
      <c r="CC95" s="34">
        <v>45261</v>
      </c>
      <c r="CD95" s="75">
        <f>IF(CD$3&gt;$A95+30,0,IF(CD$4&lt;$A95,0,IF(AND(CD$3&gt;=$A95,CD$3&lt;$A99),CD$10*(32-DAY(CD$3)),IF(AND(CD$4&gt;=$A95,CD$4&lt;$A99),CD$10*DAY(CD$4),IF(AND(CD$3&lt;$A95,CD$4&gt;$A99),CD$10*31,"X")))))*CD$21/100</f>
        <v>0</v>
      </c>
      <c r="CE95" s="64">
        <f t="shared" si="254"/>
        <v>0</v>
      </c>
      <c r="CF95" s="27">
        <f t="shared" si="214"/>
        <v>0</v>
      </c>
      <c r="CG95" s="19"/>
      <c r="CH95" s="34">
        <v>45261</v>
      </c>
      <c r="CI95" s="75">
        <f>IF(CI$3&gt;$A95+30,0,IF(CI$4&lt;$A95,0,IF(AND(CI$3&gt;=$A95,CI$3&lt;$A99),CI$10*(32-DAY(CI$3)),IF(AND(CI$4&gt;=$A95,CI$4&lt;$A99),CI$10*DAY(CI$4),IF(AND(CI$3&lt;$A95,CI$4&gt;$A99),CI$10*31,"X")))))*CI$21/100</f>
        <v>0</v>
      </c>
      <c r="CJ95" s="64">
        <f t="shared" si="255"/>
        <v>0</v>
      </c>
      <c r="CK95" s="27">
        <f t="shared" si="215"/>
        <v>0</v>
      </c>
      <c r="CL95" s="19"/>
      <c r="CM95" s="34">
        <v>45261</v>
      </c>
      <c r="CN95" s="75">
        <f>IF(CN$3&gt;$A95+30,0,IF(CN$4&lt;$A95,0,IF(AND(CN$3&gt;=$A95,CN$3&lt;$A99),CN$10*(32-DAY(CN$3)),IF(AND(CN$4&gt;=$A95,CN$4&lt;$A99),CN$10*DAY(CN$4),IF(AND(CN$3&lt;$A95,CN$4&gt;$A99),CN$10*31,"X")))))*CN$21/100</f>
        <v>0</v>
      </c>
      <c r="CO95" s="64">
        <f t="shared" si="256"/>
        <v>0</v>
      </c>
      <c r="CP95" s="27">
        <f t="shared" si="216"/>
        <v>0</v>
      </c>
      <c r="CQ95" s="19"/>
      <c r="CR95" s="34">
        <v>45261</v>
      </c>
      <c r="CS95" s="75">
        <f>IF(CS$3&gt;$A95+30,0,IF(CS$4&lt;$A95,0,IF(AND(CS$3&gt;=$A95,CS$3&lt;$A99),CS$10*(32-DAY(CS$3)),IF(AND(CS$4&gt;=$A95,CS$4&lt;$A99),CS$10*DAY(CS$4),IF(AND(CS$3&lt;$A95,CS$4&gt;$A99),CS$10*31,"X")))))*CS$21/100</f>
        <v>0</v>
      </c>
      <c r="CT95" s="64">
        <f t="shared" si="257"/>
        <v>0</v>
      </c>
      <c r="CU95" s="27">
        <f t="shared" si="217"/>
        <v>0</v>
      </c>
      <c r="CV95" s="19"/>
    </row>
    <row r="96" spans="1:100" outlineLevel="1" x14ac:dyDescent="0.2">
      <c r="A96" s="72" t="s">
        <v>92</v>
      </c>
      <c r="B96" s="76" t="s">
        <v>68</v>
      </c>
      <c r="C96" s="64">
        <f>C95/2</f>
        <v>0</v>
      </c>
      <c r="D96" s="27">
        <f>-C96</f>
        <v>0</v>
      </c>
      <c r="E96" s="19"/>
      <c r="F96" s="72" t="s">
        <v>92</v>
      </c>
      <c r="G96" s="76" t="s">
        <v>68</v>
      </c>
      <c r="H96" s="64">
        <f>H95/2</f>
        <v>0</v>
      </c>
      <c r="I96" s="27">
        <f>-H96</f>
        <v>0</v>
      </c>
      <c r="J96" s="19"/>
      <c r="K96" s="72" t="s">
        <v>92</v>
      </c>
      <c r="L96" s="76" t="s">
        <v>68</v>
      </c>
      <c r="M96" s="64">
        <f>M95/2</f>
        <v>0</v>
      </c>
      <c r="N96" s="27">
        <f>-M96</f>
        <v>0</v>
      </c>
      <c r="O96" s="19"/>
      <c r="P96" s="72" t="s">
        <v>92</v>
      </c>
      <c r="Q96" s="76" t="s">
        <v>68</v>
      </c>
      <c r="R96" s="64">
        <f>R95/2</f>
        <v>0</v>
      </c>
      <c r="S96" s="27">
        <f>-R96</f>
        <v>0</v>
      </c>
      <c r="T96" s="19"/>
      <c r="U96" s="72" t="s">
        <v>92</v>
      </c>
      <c r="V96" s="76" t="s">
        <v>68</v>
      </c>
      <c r="W96" s="64">
        <f>W95/2</f>
        <v>0</v>
      </c>
      <c r="X96" s="27">
        <f>-W96</f>
        <v>0</v>
      </c>
      <c r="Y96" s="19"/>
      <c r="Z96" s="72" t="s">
        <v>92</v>
      </c>
      <c r="AA96" s="76" t="s">
        <v>68</v>
      </c>
      <c r="AB96" s="64">
        <f>AB95/2</f>
        <v>0</v>
      </c>
      <c r="AC96" s="27">
        <f>-AB96</f>
        <v>0</v>
      </c>
      <c r="AD96" s="19"/>
      <c r="AE96" s="72" t="s">
        <v>92</v>
      </c>
      <c r="AF96" s="76" t="s">
        <v>68</v>
      </c>
      <c r="AG96" s="64">
        <f>AG95/2</f>
        <v>0</v>
      </c>
      <c r="AH96" s="27">
        <f>-AG96</f>
        <v>0</v>
      </c>
      <c r="AI96" s="19"/>
      <c r="AJ96" s="72" t="s">
        <v>92</v>
      </c>
      <c r="AK96" s="76" t="s">
        <v>68</v>
      </c>
      <c r="AL96" s="64">
        <f>AL95/2</f>
        <v>0</v>
      </c>
      <c r="AM96" s="27">
        <f>-AL96</f>
        <v>0</v>
      </c>
      <c r="AN96" s="19"/>
      <c r="AO96" s="72" t="s">
        <v>92</v>
      </c>
      <c r="AP96" s="76" t="s">
        <v>68</v>
      </c>
      <c r="AQ96" s="64">
        <f>AQ95/2</f>
        <v>0</v>
      </c>
      <c r="AR96" s="27">
        <f>-AQ96</f>
        <v>0</v>
      </c>
      <c r="AS96" s="19"/>
      <c r="AT96" s="72" t="s">
        <v>92</v>
      </c>
      <c r="AU96" s="76" t="s">
        <v>68</v>
      </c>
      <c r="AV96" s="64">
        <f>AV95/2</f>
        <v>0</v>
      </c>
      <c r="AW96" s="27">
        <f>-AV96</f>
        <v>0</v>
      </c>
      <c r="AX96" s="19"/>
      <c r="AY96" s="72" t="s">
        <v>92</v>
      </c>
      <c r="AZ96" s="76" t="s">
        <v>68</v>
      </c>
      <c r="BA96" s="64">
        <f>BA95/2</f>
        <v>0</v>
      </c>
      <c r="BB96" s="27">
        <f>-BA96</f>
        <v>0</v>
      </c>
      <c r="BC96" s="19"/>
      <c r="BD96" s="72" t="s">
        <v>92</v>
      </c>
      <c r="BE96" s="76" t="s">
        <v>68</v>
      </c>
      <c r="BF96" s="64">
        <f>BF95/2</f>
        <v>0</v>
      </c>
      <c r="BG96" s="27">
        <f>-BF96</f>
        <v>0</v>
      </c>
      <c r="BH96" s="19"/>
      <c r="BI96" s="72" t="s">
        <v>92</v>
      </c>
      <c r="BJ96" s="76" t="s">
        <v>68</v>
      </c>
      <c r="BK96" s="64">
        <f>BK95/2</f>
        <v>0</v>
      </c>
      <c r="BL96" s="27">
        <f>-BK96</f>
        <v>0</v>
      </c>
      <c r="BM96" s="19"/>
      <c r="BN96" s="72" t="s">
        <v>92</v>
      </c>
      <c r="BO96" s="76" t="s">
        <v>68</v>
      </c>
      <c r="BP96" s="64">
        <f>BP95/2</f>
        <v>0</v>
      </c>
      <c r="BQ96" s="27">
        <f>-BP96</f>
        <v>0</v>
      </c>
      <c r="BR96" s="19"/>
      <c r="BS96" s="72" t="s">
        <v>92</v>
      </c>
      <c r="BT96" s="76" t="s">
        <v>68</v>
      </c>
      <c r="BU96" s="64">
        <f>BU95/2</f>
        <v>0</v>
      </c>
      <c r="BV96" s="27">
        <f>-BU96</f>
        <v>0</v>
      </c>
      <c r="BW96" s="19"/>
      <c r="BX96" s="72" t="s">
        <v>92</v>
      </c>
      <c r="BY96" s="76" t="s">
        <v>68</v>
      </c>
      <c r="BZ96" s="64">
        <f>BZ95/2</f>
        <v>0</v>
      </c>
      <c r="CA96" s="27">
        <f>-BZ96</f>
        <v>0</v>
      </c>
      <c r="CB96" s="19"/>
      <c r="CC96" s="72" t="s">
        <v>92</v>
      </c>
      <c r="CD96" s="76" t="s">
        <v>68</v>
      </c>
      <c r="CE96" s="64">
        <f>CE95/2</f>
        <v>0</v>
      </c>
      <c r="CF96" s="27">
        <f>-CE96</f>
        <v>0</v>
      </c>
      <c r="CG96" s="19"/>
      <c r="CH96" s="72" t="s">
        <v>92</v>
      </c>
      <c r="CI96" s="76" t="s">
        <v>68</v>
      </c>
      <c r="CJ96" s="64">
        <f>CJ95/2</f>
        <v>0</v>
      </c>
      <c r="CK96" s="27">
        <f>-CJ96</f>
        <v>0</v>
      </c>
      <c r="CL96" s="19"/>
      <c r="CM96" s="72" t="s">
        <v>92</v>
      </c>
      <c r="CN96" s="76" t="s">
        <v>68</v>
      </c>
      <c r="CO96" s="64">
        <f>CO95/2</f>
        <v>0</v>
      </c>
      <c r="CP96" s="27">
        <f>-CO96</f>
        <v>0</v>
      </c>
      <c r="CQ96" s="19"/>
      <c r="CR96" s="72" t="s">
        <v>92</v>
      </c>
      <c r="CS96" s="76" t="s">
        <v>68</v>
      </c>
      <c r="CT96" s="64">
        <f>CT95/2</f>
        <v>0</v>
      </c>
      <c r="CU96" s="27">
        <f>-CT96</f>
        <v>0</v>
      </c>
      <c r="CV96" s="19"/>
    </row>
    <row r="97" spans="1:100" ht="13.5" thickBot="1" x14ac:dyDescent="0.25">
      <c r="A97" s="35" t="s">
        <v>96</v>
      </c>
      <c r="B97" s="77">
        <f>SUM(B84:B95)</f>
        <v>0</v>
      </c>
      <c r="C97" s="29">
        <f>SUM(C84:C96)</f>
        <v>0</v>
      </c>
      <c r="D97" s="61">
        <f>SUM(D84:D96)</f>
        <v>0</v>
      </c>
      <c r="E97" s="19"/>
      <c r="F97" s="35" t="s">
        <v>96</v>
      </c>
      <c r="G97" s="77">
        <f>SUM(G84:G95)</f>
        <v>0</v>
      </c>
      <c r="H97" s="29">
        <f>SUM(H84:H96)</f>
        <v>0</v>
      </c>
      <c r="I97" s="61">
        <f>SUM(I84:I96)</f>
        <v>0</v>
      </c>
      <c r="J97" s="19"/>
      <c r="K97" s="35" t="s">
        <v>96</v>
      </c>
      <c r="L97" s="77">
        <f>SUM(L84:L95)</f>
        <v>0</v>
      </c>
      <c r="M97" s="29">
        <f>SUM(M84:M96)</f>
        <v>0</v>
      </c>
      <c r="N97" s="61">
        <f>SUM(N84:N96)</f>
        <v>0</v>
      </c>
      <c r="O97" s="19"/>
      <c r="P97" s="35" t="s">
        <v>96</v>
      </c>
      <c r="Q97" s="77">
        <f>SUM(Q84:Q95)</f>
        <v>0</v>
      </c>
      <c r="R97" s="29">
        <f>SUM(R84:R96)</f>
        <v>0</v>
      </c>
      <c r="S97" s="61">
        <f>SUM(S84:S96)</f>
        <v>0</v>
      </c>
      <c r="T97" s="19"/>
      <c r="U97" s="35" t="s">
        <v>96</v>
      </c>
      <c r="V97" s="77">
        <f>SUM(V84:V95)</f>
        <v>0</v>
      </c>
      <c r="W97" s="29">
        <f>SUM(W84:W96)</f>
        <v>0</v>
      </c>
      <c r="X97" s="61">
        <f>SUM(X84:X96)</f>
        <v>0</v>
      </c>
      <c r="Y97" s="19"/>
      <c r="Z97" s="35" t="s">
        <v>96</v>
      </c>
      <c r="AA97" s="77">
        <f>SUM(AA84:AA95)</f>
        <v>0</v>
      </c>
      <c r="AB97" s="29">
        <f>SUM(AB84:AB96)</f>
        <v>0</v>
      </c>
      <c r="AC97" s="61">
        <f>SUM(AC84:AC96)</f>
        <v>0</v>
      </c>
      <c r="AD97" s="19"/>
      <c r="AE97" s="35" t="s">
        <v>96</v>
      </c>
      <c r="AF97" s="77">
        <f>SUM(AF84:AF95)</f>
        <v>0</v>
      </c>
      <c r="AG97" s="29">
        <f>SUM(AG84:AG96)</f>
        <v>0</v>
      </c>
      <c r="AH97" s="61">
        <f>SUM(AH84:AH96)</f>
        <v>0</v>
      </c>
      <c r="AI97" s="19"/>
      <c r="AJ97" s="35" t="s">
        <v>96</v>
      </c>
      <c r="AK97" s="77">
        <f>SUM(AK84:AK95)</f>
        <v>0</v>
      </c>
      <c r="AL97" s="29">
        <f>SUM(AL84:AL96)</f>
        <v>0</v>
      </c>
      <c r="AM97" s="61">
        <f>SUM(AM84:AM96)</f>
        <v>0</v>
      </c>
      <c r="AN97" s="19"/>
      <c r="AO97" s="35" t="s">
        <v>96</v>
      </c>
      <c r="AP97" s="77">
        <f>SUM(AP84:AP95)</f>
        <v>0</v>
      </c>
      <c r="AQ97" s="29">
        <f>SUM(AQ84:AQ96)</f>
        <v>0</v>
      </c>
      <c r="AR97" s="61">
        <f>SUM(AR84:AR96)</f>
        <v>0</v>
      </c>
      <c r="AS97" s="19"/>
      <c r="AT97" s="35" t="s">
        <v>96</v>
      </c>
      <c r="AU97" s="77">
        <f>SUM(AU84:AU95)</f>
        <v>0</v>
      </c>
      <c r="AV97" s="29">
        <f>SUM(AV84:AV96)</f>
        <v>0</v>
      </c>
      <c r="AW97" s="61">
        <f>SUM(AW84:AW96)</f>
        <v>0</v>
      </c>
      <c r="AX97" s="19"/>
      <c r="AY97" s="35" t="s">
        <v>96</v>
      </c>
      <c r="AZ97" s="77">
        <f>SUM(AZ84:AZ95)</f>
        <v>0</v>
      </c>
      <c r="BA97" s="29">
        <f>SUM(BA84:BA96)</f>
        <v>0</v>
      </c>
      <c r="BB97" s="61">
        <f>SUM(BB84:BB96)</f>
        <v>0</v>
      </c>
      <c r="BC97" s="19"/>
      <c r="BD97" s="35" t="s">
        <v>96</v>
      </c>
      <c r="BE97" s="77">
        <f>SUM(BE84:BE95)</f>
        <v>0</v>
      </c>
      <c r="BF97" s="29">
        <f>SUM(BF84:BF96)</f>
        <v>0</v>
      </c>
      <c r="BG97" s="61">
        <f>SUM(BG84:BG96)</f>
        <v>0</v>
      </c>
      <c r="BH97" s="19"/>
      <c r="BI97" s="35" t="s">
        <v>96</v>
      </c>
      <c r="BJ97" s="77">
        <f>SUM(BJ84:BJ95)</f>
        <v>0</v>
      </c>
      <c r="BK97" s="29">
        <f>SUM(BK84:BK96)</f>
        <v>0</v>
      </c>
      <c r="BL97" s="61">
        <f>SUM(BL84:BL96)</f>
        <v>0</v>
      </c>
      <c r="BM97" s="19"/>
      <c r="BN97" s="35" t="s">
        <v>96</v>
      </c>
      <c r="BO97" s="77">
        <f>SUM(BO84:BO95)</f>
        <v>0</v>
      </c>
      <c r="BP97" s="29">
        <f>SUM(BP84:BP96)</f>
        <v>0</v>
      </c>
      <c r="BQ97" s="61">
        <f>SUM(BQ84:BQ96)</f>
        <v>0</v>
      </c>
      <c r="BR97" s="19"/>
      <c r="BS97" s="35" t="s">
        <v>96</v>
      </c>
      <c r="BT97" s="77">
        <f>SUM(BT84:BT95)</f>
        <v>0</v>
      </c>
      <c r="BU97" s="29">
        <f>SUM(BU84:BU96)</f>
        <v>0</v>
      </c>
      <c r="BV97" s="61">
        <f>SUM(BV84:BV96)</f>
        <v>0</v>
      </c>
      <c r="BW97" s="19"/>
      <c r="BX97" s="35" t="s">
        <v>96</v>
      </c>
      <c r="BY97" s="77">
        <f>SUM(BY84:BY95)</f>
        <v>0</v>
      </c>
      <c r="BZ97" s="29">
        <f>SUM(BZ84:BZ96)</f>
        <v>0</v>
      </c>
      <c r="CA97" s="61">
        <f>SUM(CA84:CA96)</f>
        <v>0</v>
      </c>
      <c r="CB97" s="19"/>
      <c r="CC97" s="35" t="s">
        <v>96</v>
      </c>
      <c r="CD97" s="77">
        <f>SUM(CD84:CD95)</f>
        <v>0</v>
      </c>
      <c r="CE97" s="29">
        <f>SUM(CE84:CE96)</f>
        <v>0</v>
      </c>
      <c r="CF97" s="61">
        <f>SUM(CF84:CF96)</f>
        <v>0</v>
      </c>
      <c r="CG97" s="19"/>
      <c r="CH97" s="35" t="s">
        <v>96</v>
      </c>
      <c r="CI97" s="77">
        <f>SUM(CI84:CI95)</f>
        <v>0</v>
      </c>
      <c r="CJ97" s="29">
        <f>SUM(CJ84:CJ96)</f>
        <v>0</v>
      </c>
      <c r="CK97" s="61">
        <f>SUM(CK84:CK96)</f>
        <v>0</v>
      </c>
      <c r="CL97" s="19"/>
      <c r="CM97" s="35" t="s">
        <v>96</v>
      </c>
      <c r="CN97" s="77">
        <f>SUM(CN84:CN95)</f>
        <v>0</v>
      </c>
      <c r="CO97" s="29">
        <f>SUM(CO84:CO96)</f>
        <v>0</v>
      </c>
      <c r="CP97" s="61">
        <f>SUM(CP84:CP96)</f>
        <v>0</v>
      </c>
      <c r="CQ97" s="19"/>
      <c r="CR97" s="35" t="s">
        <v>96</v>
      </c>
      <c r="CS97" s="77">
        <f>SUM(CS84:CS95)</f>
        <v>0</v>
      </c>
      <c r="CT97" s="29">
        <f>SUM(CT84:CT96)</f>
        <v>0</v>
      </c>
      <c r="CU97" s="61">
        <f>SUM(CU84:CU96)</f>
        <v>0</v>
      </c>
      <c r="CV97" s="19"/>
    </row>
    <row r="98" spans="1:100" hidden="1" outlineLevel="1" x14ac:dyDescent="0.2">
      <c r="A98" s="1"/>
      <c r="B98" s="78"/>
      <c r="C98" s="31"/>
      <c r="D98" s="27"/>
      <c r="E98" s="19"/>
      <c r="F98" s="1"/>
      <c r="G98" s="78"/>
      <c r="H98" s="31"/>
      <c r="I98" s="27"/>
      <c r="J98" s="19"/>
      <c r="K98" s="1"/>
      <c r="L98" s="78"/>
      <c r="M98" s="31"/>
      <c r="N98" s="27"/>
      <c r="O98" s="19"/>
      <c r="P98" s="1"/>
      <c r="Q98" s="78"/>
      <c r="R98" s="31"/>
      <c r="S98" s="27"/>
      <c r="T98" s="19"/>
      <c r="U98" s="1"/>
      <c r="V98" s="78"/>
      <c r="W98" s="31"/>
      <c r="X98" s="27"/>
      <c r="Y98" s="19"/>
      <c r="Z98" s="1"/>
      <c r="AA98" s="78"/>
      <c r="AB98" s="31"/>
      <c r="AC98" s="27"/>
      <c r="AD98" s="19"/>
      <c r="AE98" s="1"/>
      <c r="AF98" s="78"/>
      <c r="AG98" s="31"/>
      <c r="AH98" s="27"/>
      <c r="AI98" s="19"/>
      <c r="AJ98" s="1"/>
      <c r="AK98" s="78"/>
      <c r="AL98" s="31"/>
      <c r="AM98" s="27"/>
      <c r="AN98" s="19"/>
      <c r="AO98" s="1"/>
      <c r="AP98" s="78"/>
      <c r="AQ98" s="31"/>
      <c r="AR98" s="27"/>
      <c r="AS98" s="19"/>
      <c r="AT98" s="1"/>
      <c r="AU98" s="78"/>
      <c r="AV98" s="31"/>
      <c r="AW98" s="27"/>
      <c r="AX98" s="19"/>
      <c r="AY98" s="1"/>
      <c r="AZ98" s="78"/>
      <c r="BA98" s="31"/>
      <c r="BB98" s="27"/>
      <c r="BC98" s="19"/>
      <c r="BD98" s="1"/>
      <c r="BE98" s="78"/>
      <c r="BF98" s="31"/>
      <c r="BG98" s="27"/>
      <c r="BH98" s="19"/>
      <c r="BI98" s="1"/>
      <c r="BJ98" s="78"/>
      <c r="BK98" s="31"/>
      <c r="BL98" s="27"/>
      <c r="BM98" s="19"/>
      <c r="BN98" s="1"/>
      <c r="BO98" s="78"/>
      <c r="BP98" s="31"/>
      <c r="BQ98" s="27"/>
      <c r="BR98" s="19"/>
      <c r="BS98" s="1"/>
      <c r="BT98" s="78"/>
      <c r="BU98" s="31"/>
      <c r="BV98" s="27"/>
      <c r="BW98" s="19"/>
      <c r="BX98" s="1"/>
      <c r="BY98" s="78"/>
      <c r="BZ98" s="31"/>
      <c r="CA98" s="27"/>
      <c r="CB98" s="19"/>
      <c r="CC98" s="1"/>
      <c r="CD98" s="78"/>
      <c r="CE98" s="31"/>
      <c r="CF98" s="27"/>
      <c r="CG98" s="19"/>
      <c r="CH98" s="1"/>
      <c r="CI98" s="78"/>
      <c r="CJ98" s="31"/>
      <c r="CK98" s="27"/>
      <c r="CL98" s="19"/>
      <c r="CM98" s="1"/>
      <c r="CN98" s="78"/>
      <c r="CO98" s="31"/>
      <c r="CP98" s="27"/>
      <c r="CQ98" s="19"/>
      <c r="CR98" s="1"/>
      <c r="CS98" s="78"/>
      <c r="CT98" s="31"/>
      <c r="CU98" s="27"/>
      <c r="CV98" s="19"/>
    </row>
    <row r="99" spans="1:100" hidden="1" outlineLevel="1" x14ac:dyDescent="0.2">
      <c r="A99" s="34">
        <v>45292</v>
      </c>
      <c r="B99" s="75">
        <f>IF(B$3&gt;$A99+30,0,IF(B$4&lt;$A99,0,IF(AND(B$3&gt;=$A99,B$3&lt;$A100),B$11*(32-DAY(B$3)),IF(AND(B$4&gt;=$A99,B$4&lt;$A100),B$11*DAY(B$4),IF(AND(B$3&lt;$A99,B$4&gt;$A100),B$11*31,"X")))))*B$21/100</f>
        <v>0</v>
      </c>
      <c r="C99" s="64">
        <f>IF(B99=0,0,C95)</f>
        <v>0</v>
      </c>
      <c r="D99" s="27">
        <f t="shared" ref="D99:D110" si="258">B99-C99</f>
        <v>0</v>
      </c>
      <c r="E99" s="19"/>
      <c r="F99" s="34">
        <v>45292</v>
      </c>
      <c r="G99" s="75">
        <f>IF(G$3&gt;$A99+30,0,IF(G$4&lt;$A99,0,IF(AND(G$3&gt;=$A99,G$3&lt;$A100),G$11*(32-DAY(G$3)),IF(AND(G$4&gt;=$A99,G$4&lt;$A100),G$11*DAY(G$4),IF(AND(G$3&lt;$A99,G$4&gt;$A100),G$11*31,"X")))))*G$21/100</f>
        <v>0</v>
      </c>
      <c r="H99" s="64">
        <f>IF(G99=0,0,H95)</f>
        <v>0</v>
      </c>
      <c r="I99" s="27">
        <f t="shared" ref="I99:I110" si="259">G99-H99</f>
        <v>0</v>
      </c>
      <c r="J99" s="19"/>
      <c r="K99" s="34">
        <v>45292</v>
      </c>
      <c r="L99" s="75">
        <f>IF(L$3&gt;$A99+30,0,IF(L$4&lt;$A99,0,IF(AND(L$3&gt;=$A99,L$3&lt;$A100),L$11*(32-DAY(L$3)),IF(AND(L$4&gt;=$A99,L$4&lt;$A100),L$11*DAY(L$4),IF(AND(L$3&lt;$A99,L$4&gt;$A100),L$11*31,"X")))))*L$21/100</f>
        <v>0</v>
      </c>
      <c r="M99" s="64">
        <f>IF(L99=0,0,M95)</f>
        <v>0</v>
      </c>
      <c r="N99" s="27">
        <f t="shared" ref="N99:N110" si="260">L99-M99</f>
        <v>0</v>
      </c>
      <c r="O99" s="19"/>
      <c r="P99" s="34">
        <v>45292</v>
      </c>
      <c r="Q99" s="75">
        <f>IF(Q$3&gt;$A99+30,0,IF(Q$4&lt;$A99,0,IF(AND(Q$3&gt;=$A99,Q$3&lt;$A100),Q$11*(32-DAY(Q$3)),IF(AND(Q$4&gt;=$A99,Q$4&lt;$A100),Q$11*DAY(Q$4),IF(AND(Q$3&lt;$A99,Q$4&gt;$A100),Q$11*31,"X")))))*Q$21/100</f>
        <v>0</v>
      </c>
      <c r="R99" s="64">
        <f>IF(Q99=0,0,R95)</f>
        <v>0</v>
      </c>
      <c r="S99" s="27">
        <f t="shared" ref="S99:S110" si="261">Q99-R99</f>
        <v>0</v>
      </c>
      <c r="T99" s="19"/>
      <c r="U99" s="34">
        <v>45292</v>
      </c>
      <c r="V99" s="75">
        <f>IF(V$3&gt;$A99+30,0,IF(V$4&lt;$A99,0,IF(AND(V$3&gt;=$A99,V$3&lt;$A100),V$11*(32-DAY(V$3)),IF(AND(V$4&gt;=$A99,V$4&lt;$A100),V$11*DAY(V$4),IF(AND(V$3&lt;$A99,V$4&gt;$A100),V$11*31,"X")))))*V$21/100</f>
        <v>0</v>
      </c>
      <c r="W99" s="64">
        <f>IF(V99=0,0,W95)</f>
        <v>0</v>
      </c>
      <c r="X99" s="27">
        <f t="shared" ref="X99:X110" si="262">V99-W99</f>
        <v>0</v>
      </c>
      <c r="Y99" s="19"/>
      <c r="Z99" s="34">
        <v>45292</v>
      </c>
      <c r="AA99" s="75">
        <f>IF(AA$3&gt;$A99+30,0,IF(AA$4&lt;$A99,0,IF(AND(AA$3&gt;=$A99,AA$3&lt;$A100),AA$11*(32-DAY(AA$3)),IF(AND(AA$4&gt;=$A99,AA$4&lt;$A100),AA$11*DAY(AA$4),IF(AND(AA$3&lt;$A99,AA$4&gt;$A100),AA$11*31,"X")))))*AA$21/100</f>
        <v>0</v>
      </c>
      <c r="AB99" s="64">
        <f>IF(AA99=0,0,AB95)</f>
        <v>0</v>
      </c>
      <c r="AC99" s="27">
        <f t="shared" ref="AC99:AC110" si="263">AA99-AB99</f>
        <v>0</v>
      </c>
      <c r="AD99" s="19"/>
      <c r="AE99" s="34">
        <v>45292</v>
      </c>
      <c r="AF99" s="75">
        <f>IF(AF$3&gt;$A99+30,0,IF(AF$4&lt;$A99,0,IF(AND(AF$3&gt;=$A99,AF$3&lt;$A100),AF$11*(32-DAY(AF$3)),IF(AND(AF$4&gt;=$A99,AF$4&lt;$A100),AF$11*DAY(AF$4),IF(AND(AF$3&lt;$A99,AF$4&gt;$A100),AF$11*31,"X")))))*AF$21/100</f>
        <v>0</v>
      </c>
      <c r="AG99" s="64">
        <f>IF(AF99=0,0,AG95)</f>
        <v>0</v>
      </c>
      <c r="AH99" s="27">
        <f t="shared" ref="AH99:AH110" si="264">AF99-AG99</f>
        <v>0</v>
      </c>
      <c r="AI99" s="19"/>
      <c r="AJ99" s="34">
        <v>45292</v>
      </c>
      <c r="AK99" s="75">
        <f>IF(AK$3&gt;$A99+30,0,IF(AK$4&lt;$A99,0,IF(AND(AK$3&gt;=$A99,AK$3&lt;$A100),AK$11*(32-DAY(AK$3)),IF(AND(AK$4&gt;=$A99,AK$4&lt;$A100),AK$11*DAY(AK$4),IF(AND(AK$3&lt;$A99,AK$4&gt;$A100),AK$11*31,"X")))))*AK$21/100</f>
        <v>0</v>
      </c>
      <c r="AL99" s="64">
        <f>IF(AK99=0,0,AL95)</f>
        <v>0</v>
      </c>
      <c r="AM99" s="27">
        <f t="shared" ref="AM99:AM110" si="265">AK99-AL99</f>
        <v>0</v>
      </c>
      <c r="AN99" s="19"/>
      <c r="AO99" s="34">
        <v>45292</v>
      </c>
      <c r="AP99" s="75">
        <f>IF(AP$3&gt;$A99+30,0,IF(AP$4&lt;$A99,0,IF(AND(AP$3&gt;=$A99,AP$3&lt;$A100),AP$11*(32-DAY(AP$3)),IF(AND(AP$4&gt;=$A99,AP$4&lt;$A100),AP$11*DAY(AP$4),IF(AND(AP$3&lt;$A99,AP$4&gt;$A100),AP$11*31,"X")))))*AP$21/100</f>
        <v>0</v>
      </c>
      <c r="AQ99" s="64">
        <f>IF(AP99=0,0,AQ95)</f>
        <v>0</v>
      </c>
      <c r="AR99" s="27">
        <f t="shared" ref="AR99:AR110" si="266">AP99-AQ99</f>
        <v>0</v>
      </c>
      <c r="AS99" s="19"/>
      <c r="AT99" s="34">
        <v>45292</v>
      </c>
      <c r="AU99" s="75">
        <f>IF(AU$3&gt;$A99+30,0,IF(AU$4&lt;$A99,0,IF(AND(AU$3&gt;=$A99,AU$3&lt;$A100),AU$11*(32-DAY(AU$3)),IF(AND(AU$4&gt;=$A99,AU$4&lt;$A100),AU$11*DAY(AU$4),IF(AND(AU$3&lt;$A99,AU$4&gt;$A100),AU$11*31,"X")))))*AU$21/100</f>
        <v>0</v>
      </c>
      <c r="AV99" s="64">
        <f>IF(AU99=0,0,AV95)</f>
        <v>0</v>
      </c>
      <c r="AW99" s="27">
        <f t="shared" ref="AW99:AW110" si="267">AU99-AV99</f>
        <v>0</v>
      </c>
      <c r="AX99" s="19"/>
      <c r="AY99" s="34">
        <v>45292</v>
      </c>
      <c r="AZ99" s="75">
        <f>IF(AZ$3&gt;$A99+30,0,IF(AZ$4&lt;$A99,0,IF(AND(AZ$3&gt;=$A99,AZ$3&lt;$A100),AZ$11*(32-DAY(AZ$3)),IF(AND(AZ$4&gt;=$A99,AZ$4&lt;$A100),AZ$11*DAY(AZ$4),IF(AND(AZ$3&lt;$A99,AZ$4&gt;$A100),AZ$11*31,"X")))))*AZ$21/100</f>
        <v>0</v>
      </c>
      <c r="BA99" s="64">
        <f>IF(AZ99=0,0,BA95)</f>
        <v>0</v>
      </c>
      <c r="BB99" s="27">
        <f t="shared" ref="BB99:BB110" si="268">AZ99-BA99</f>
        <v>0</v>
      </c>
      <c r="BC99" s="19"/>
      <c r="BD99" s="34">
        <v>45292</v>
      </c>
      <c r="BE99" s="75">
        <f>IF(BE$3&gt;$A99+30,0,IF(BE$4&lt;$A99,0,IF(AND(BE$3&gt;=$A99,BE$3&lt;$A100),BE$11*(32-DAY(BE$3)),IF(AND(BE$4&gt;=$A99,BE$4&lt;$A100),BE$11*DAY(BE$4),IF(AND(BE$3&lt;$A99,BE$4&gt;$A100),BE$11*31,"X")))))*BE$21/100</f>
        <v>0</v>
      </c>
      <c r="BF99" s="64">
        <f>IF(BE99=0,0,BF95)</f>
        <v>0</v>
      </c>
      <c r="BG99" s="27">
        <f t="shared" ref="BG99:BG110" si="269">BE99-BF99</f>
        <v>0</v>
      </c>
      <c r="BH99" s="19"/>
      <c r="BI99" s="34">
        <v>45292</v>
      </c>
      <c r="BJ99" s="75">
        <f>IF(BJ$3&gt;$A99+30,0,IF(BJ$4&lt;$A99,0,IF(AND(BJ$3&gt;=$A99,BJ$3&lt;$A100),BJ$11*(32-DAY(BJ$3)),IF(AND(BJ$4&gt;=$A99,BJ$4&lt;$A100),BJ$11*DAY(BJ$4),IF(AND(BJ$3&lt;$A99,BJ$4&gt;$A100),BJ$11*31,"X")))))*BJ$21/100</f>
        <v>0</v>
      </c>
      <c r="BK99" s="64">
        <f>IF(BJ99=0,0,BK95)</f>
        <v>0</v>
      </c>
      <c r="BL99" s="27">
        <f t="shared" ref="BL99:BL110" si="270">BJ99-BK99</f>
        <v>0</v>
      </c>
      <c r="BM99" s="19"/>
      <c r="BN99" s="34">
        <v>45292</v>
      </c>
      <c r="BO99" s="75">
        <f>IF(BO$3&gt;$A99+30,0,IF(BO$4&lt;$A99,0,IF(AND(BO$3&gt;=$A99,BO$3&lt;$A100),BO$11*(32-DAY(BO$3)),IF(AND(BO$4&gt;=$A99,BO$4&lt;$A100),BO$11*DAY(BO$4),IF(AND(BO$3&lt;$A99,BO$4&gt;$A100),BO$11*31,"X")))))*BO$21/100</f>
        <v>0</v>
      </c>
      <c r="BP99" s="64">
        <f>IF(BO99=0,0,BP95)</f>
        <v>0</v>
      </c>
      <c r="BQ99" s="27">
        <f t="shared" ref="BQ99:BQ110" si="271">BO99-BP99</f>
        <v>0</v>
      </c>
      <c r="BR99" s="19"/>
      <c r="BS99" s="34">
        <v>45292</v>
      </c>
      <c r="BT99" s="75">
        <f>IF(BT$3&gt;$A99+30,0,IF(BT$4&lt;$A99,0,IF(AND(BT$3&gt;=$A99,BT$3&lt;$A100),BT$11*(32-DAY(BT$3)),IF(AND(BT$4&gt;=$A99,BT$4&lt;$A100),BT$11*DAY(BT$4),IF(AND(BT$3&lt;$A99,BT$4&gt;$A100),BT$11*31,"X")))))*BT$21/100</f>
        <v>0</v>
      </c>
      <c r="BU99" s="64">
        <f>IF(BT99=0,0,BU95)</f>
        <v>0</v>
      </c>
      <c r="BV99" s="27">
        <f t="shared" ref="BV99:BV110" si="272">BT99-BU99</f>
        <v>0</v>
      </c>
      <c r="BW99" s="19"/>
      <c r="BX99" s="34">
        <v>45292</v>
      </c>
      <c r="BY99" s="75">
        <f>IF(BY$3&gt;$A99+30,0,IF(BY$4&lt;$A99,0,IF(AND(BY$3&gt;=$A99,BY$3&lt;$A100),BY$11*(32-DAY(BY$3)),IF(AND(BY$4&gt;=$A99,BY$4&lt;$A100),BY$11*DAY(BY$4),IF(AND(BY$3&lt;$A99,BY$4&gt;$A100),BY$11*31,"X")))))*BY$21/100</f>
        <v>0</v>
      </c>
      <c r="BZ99" s="64">
        <f>IF(BY99=0,0,BZ95)</f>
        <v>0</v>
      </c>
      <c r="CA99" s="27">
        <f t="shared" ref="CA99:CA110" si="273">BY99-BZ99</f>
        <v>0</v>
      </c>
      <c r="CB99" s="19"/>
      <c r="CC99" s="34">
        <v>45292</v>
      </c>
      <c r="CD99" s="75">
        <f>IF(CD$3&gt;$A99+30,0,IF(CD$4&lt;$A99,0,IF(AND(CD$3&gt;=$A99,CD$3&lt;$A100),CD$11*(32-DAY(CD$3)),IF(AND(CD$4&gt;=$A99,CD$4&lt;$A100),CD$11*DAY(CD$4),IF(AND(CD$3&lt;$A99,CD$4&gt;$A100),CD$11*31,"X")))))*CD$21/100</f>
        <v>0</v>
      </c>
      <c r="CE99" s="64">
        <f>IF(CD99=0,0,CE95)</f>
        <v>0</v>
      </c>
      <c r="CF99" s="27">
        <f t="shared" ref="CF99:CF110" si="274">CD99-CE99</f>
        <v>0</v>
      </c>
      <c r="CG99" s="19"/>
      <c r="CH99" s="34">
        <v>45292</v>
      </c>
      <c r="CI99" s="75">
        <f>IF(CI$3&gt;$A99+30,0,IF(CI$4&lt;$A99,0,IF(AND(CI$3&gt;=$A99,CI$3&lt;$A100),CI$11*(32-DAY(CI$3)),IF(AND(CI$4&gt;=$A99,CI$4&lt;$A100),CI$11*DAY(CI$4),IF(AND(CI$3&lt;$A99,CI$4&gt;$A100),CI$11*31,"X")))))*CI$21/100</f>
        <v>0</v>
      </c>
      <c r="CJ99" s="64">
        <f>IF(CI99=0,0,CJ95)</f>
        <v>0</v>
      </c>
      <c r="CK99" s="27">
        <f t="shared" ref="CK99:CK110" si="275">CI99-CJ99</f>
        <v>0</v>
      </c>
      <c r="CL99" s="19"/>
      <c r="CM99" s="34">
        <v>45292</v>
      </c>
      <c r="CN99" s="75">
        <f>IF(CN$3&gt;$A99+30,0,IF(CN$4&lt;$A99,0,IF(AND(CN$3&gt;=$A99,CN$3&lt;$A100),CN$11*(32-DAY(CN$3)),IF(AND(CN$4&gt;=$A99,CN$4&lt;$A100),CN$11*DAY(CN$4),IF(AND(CN$3&lt;$A99,CN$4&gt;$A100),CN$11*31,"X")))))*CN$21/100</f>
        <v>0</v>
      </c>
      <c r="CO99" s="64">
        <f>IF(CN99=0,0,CO95)</f>
        <v>0</v>
      </c>
      <c r="CP99" s="27">
        <f t="shared" ref="CP99:CP110" si="276">CN99-CO99</f>
        <v>0</v>
      </c>
      <c r="CQ99" s="19"/>
      <c r="CR99" s="34">
        <v>45292</v>
      </c>
      <c r="CS99" s="75">
        <f>IF(CS$3&gt;$A99+30,0,IF(CS$4&lt;$A99,0,IF(AND(CS$3&gt;=$A99,CS$3&lt;$A100),CS$11*(32-DAY(CS$3)),IF(AND(CS$4&gt;=$A99,CS$4&lt;$A100),CS$11*DAY(CS$4),IF(AND(CS$3&lt;$A99,CS$4&gt;$A100),CS$11*31,"X")))))*CS$21/100</f>
        <v>0</v>
      </c>
      <c r="CT99" s="64">
        <f>IF(CS99=0,0,CT95)</f>
        <v>0</v>
      </c>
      <c r="CU99" s="27">
        <f t="shared" ref="CU99:CU110" si="277">CS99-CT99</f>
        <v>0</v>
      </c>
      <c r="CV99" s="19"/>
    </row>
    <row r="100" spans="1:100" hidden="1" outlineLevel="1" x14ac:dyDescent="0.2">
      <c r="A100" s="34">
        <v>45323</v>
      </c>
      <c r="B100" s="75">
        <f>IF(B$3&gt;$A100+28,0,IF(B$4&lt;$A100,0,IF(AND(B$3&gt;=$A100,B$3&lt;$A101),B$11*(30-DAY(B$3)),IF(AND(B$4&gt;=$A100,B$4&lt;$A101),B$11*DAY(B$4),IF(AND(B$3&lt;$A100,B$4&gt;$A101),B$11*29,"X")))))*B$21/100</f>
        <v>0</v>
      </c>
      <c r="C100" s="64">
        <f t="shared" ref="C100:C110" si="278">IF(B100= 0,0,C99)</f>
        <v>0</v>
      </c>
      <c r="D100" s="27">
        <f t="shared" si="258"/>
        <v>0</v>
      </c>
      <c r="E100" s="19"/>
      <c r="F100" s="34">
        <v>45323</v>
      </c>
      <c r="G100" s="75">
        <f>IF(G$3&gt;$A100+28,0,IF(G$4&lt;$A100,0,IF(AND(G$3&gt;=$A100,G$3&lt;$A101),G$11*(30-DAY(G$3)),IF(AND(G$4&gt;=$A100,G$4&lt;$A101),G$11*DAY(G$4),IF(AND(G$3&lt;$A100,G$4&gt;$A101),G$11*29,"X")))))*G$21/100</f>
        <v>0</v>
      </c>
      <c r="H100" s="64">
        <f t="shared" ref="H100:H110" si="279">IF(G100= 0,0,H99)</f>
        <v>0</v>
      </c>
      <c r="I100" s="27">
        <f t="shared" si="259"/>
        <v>0</v>
      </c>
      <c r="J100" s="19"/>
      <c r="K100" s="34">
        <v>45323</v>
      </c>
      <c r="L100" s="75">
        <f>IF(L$3&gt;$A100+28,0,IF(L$4&lt;$A100,0,IF(AND(L$3&gt;=$A100,L$3&lt;$A101),L$11*(30-DAY(L$3)),IF(AND(L$4&gt;=$A100,L$4&lt;$A101),L$11*DAY(L$4),IF(AND(L$3&lt;$A100,L$4&gt;$A101),L$11*29,"X")))))*L$21/100</f>
        <v>0</v>
      </c>
      <c r="M100" s="64">
        <f t="shared" ref="M100:M110" si="280">IF(L100= 0,0,M99)</f>
        <v>0</v>
      </c>
      <c r="N100" s="27">
        <f t="shared" si="260"/>
        <v>0</v>
      </c>
      <c r="O100" s="19"/>
      <c r="P100" s="34">
        <v>45323</v>
      </c>
      <c r="Q100" s="75">
        <f>IF(Q$3&gt;$A100+28,0,IF(Q$4&lt;$A100,0,IF(AND(Q$3&gt;=$A100,Q$3&lt;$A101),Q$11*(30-DAY(Q$3)),IF(AND(Q$4&gt;=$A100,Q$4&lt;$A101),Q$11*DAY(Q$4),IF(AND(Q$3&lt;$A100,Q$4&gt;$A101),Q$11*29,"X")))))*Q$21/100</f>
        <v>0</v>
      </c>
      <c r="R100" s="64">
        <f t="shared" ref="R100:R110" si="281">IF(Q100= 0,0,R99)</f>
        <v>0</v>
      </c>
      <c r="S100" s="27">
        <f t="shared" si="261"/>
        <v>0</v>
      </c>
      <c r="T100" s="19"/>
      <c r="U100" s="34">
        <v>45323</v>
      </c>
      <c r="V100" s="75">
        <f>IF(V$3&gt;$A100+28,0,IF(V$4&lt;$A100,0,IF(AND(V$3&gt;=$A100,V$3&lt;$A101),V$11*(30-DAY(V$3)),IF(AND(V$4&gt;=$A100,V$4&lt;$A101),V$11*DAY(V$4),IF(AND(V$3&lt;$A100,V$4&gt;$A101),V$11*29,"X")))))*V$21/100</f>
        <v>0</v>
      </c>
      <c r="W100" s="64">
        <f t="shared" ref="W100:W110" si="282">IF(V100= 0,0,W99)</f>
        <v>0</v>
      </c>
      <c r="X100" s="27">
        <f t="shared" si="262"/>
        <v>0</v>
      </c>
      <c r="Y100" s="19"/>
      <c r="Z100" s="34">
        <v>45323</v>
      </c>
      <c r="AA100" s="75">
        <f>IF(AA$3&gt;$A100+28,0,IF(AA$4&lt;$A100,0,IF(AND(AA$3&gt;=$A100,AA$3&lt;$A101),AA$11*(30-DAY(AA$3)),IF(AND(AA$4&gt;=$A100,AA$4&lt;$A101),AA$11*DAY(AA$4),IF(AND(AA$3&lt;$A100,AA$4&gt;$A101),AA$11*29,"X")))))*AA$21/100</f>
        <v>0</v>
      </c>
      <c r="AB100" s="64">
        <f t="shared" ref="AB100:AB110" si="283">IF(AA100= 0,0,AB99)</f>
        <v>0</v>
      </c>
      <c r="AC100" s="27">
        <f t="shared" si="263"/>
        <v>0</v>
      </c>
      <c r="AD100" s="19"/>
      <c r="AE100" s="34">
        <v>45323</v>
      </c>
      <c r="AF100" s="75">
        <f>IF(AF$3&gt;$A100+28,0,IF(AF$4&lt;$A100,0,IF(AND(AF$3&gt;=$A100,AF$3&lt;$A101),AF$11*(30-DAY(AF$3)),IF(AND(AF$4&gt;=$A100,AF$4&lt;$A101),AF$11*DAY(AF$4),IF(AND(AF$3&lt;$A100,AF$4&gt;$A101),AF$11*29,"X")))))*AF$21/100</f>
        <v>0</v>
      </c>
      <c r="AG100" s="64">
        <f t="shared" ref="AG100:AG110" si="284">IF(AF100= 0,0,AG99)</f>
        <v>0</v>
      </c>
      <c r="AH100" s="27">
        <f t="shared" si="264"/>
        <v>0</v>
      </c>
      <c r="AI100" s="19"/>
      <c r="AJ100" s="34">
        <v>45323</v>
      </c>
      <c r="AK100" s="75">
        <f>IF(AK$3&gt;$A100+28,0,IF(AK$4&lt;$A100,0,IF(AND(AK$3&gt;=$A100,AK$3&lt;$A101),AK$11*(30-DAY(AK$3)),IF(AND(AK$4&gt;=$A100,AK$4&lt;$A101),AK$11*DAY(AK$4),IF(AND(AK$3&lt;$A100,AK$4&gt;$A101),AK$11*29,"X")))))*AK$21/100</f>
        <v>0</v>
      </c>
      <c r="AL100" s="64">
        <f t="shared" ref="AL100:AL110" si="285">IF(AK100= 0,0,AL99)</f>
        <v>0</v>
      </c>
      <c r="AM100" s="27">
        <f t="shared" si="265"/>
        <v>0</v>
      </c>
      <c r="AN100" s="19"/>
      <c r="AO100" s="34">
        <v>45323</v>
      </c>
      <c r="AP100" s="75">
        <f>IF(AP$3&gt;$A100+28,0,IF(AP$4&lt;$A100,0,IF(AND(AP$3&gt;=$A100,AP$3&lt;$A101),AP$11*(30-DAY(AP$3)),IF(AND(AP$4&gt;=$A100,AP$4&lt;$A101),AP$11*DAY(AP$4),IF(AND(AP$3&lt;$A100,AP$4&gt;$A101),AP$11*29,"X")))))*AP$21/100</f>
        <v>0</v>
      </c>
      <c r="AQ100" s="64">
        <f t="shared" ref="AQ100:AQ110" si="286">IF(AP100= 0,0,AQ99)</f>
        <v>0</v>
      </c>
      <c r="AR100" s="27">
        <f t="shared" si="266"/>
        <v>0</v>
      </c>
      <c r="AS100" s="19"/>
      <c r="AT100" s="34">
        <v>45323</v>
      </c>
      <c r="AU100" s="75">
        <f>IF(AU$3&gt;$A100+28,0,IF(AU$4&lt;$A100,0,IF(AND(AU$3&gt;=$A100,AU$3&lt;$A101),AU$11*(30-DAY(AU$3)),IF(AND(AU$4&gt;=$A100,AU$4&lt;$A101),AU$11*DAY(AU$4),IF(AND(AU$3&lt;$A100,AU$4&gt;$A101),AU$11*29,"X")))))*AU$21/100</f>
        <v>0</v>
      </c>
      <c r="AV100" s="64">
        <f t="shared" ref="AV100:AV110" si="287">IF(AU100= 0,0,AV99)</f>
        <v>0</v>
      </c>
      <c r="AW100" s="27">
        <f t="shared" si="267"/>
        <v>0</v>
      </c>
      <c r="AX100" s="19"/>
      <c r="AY100" s="34">
        <v>45323</v>
      </c>
      <c r="AZ100" s="75">
        <f>IF(AZ$3&gt;$A100+28,0,IF(AZ$4&lt;$A100,0,IF(AND(AZ$3&gt;=$A100,AZ$3&lt;$A101),AZ$11*(30-DAY(AZ$3)),IF(AND(AZ$4&gt;=$A100,AZ$4&lt;$A101),AZ$11*DAY(AZ$4),IF(AND(AZ$3&lt;$A100,AZ$4&gt;$A101),AZ$11*29,"X")))))*AZ$21/100</f>
        <v>0</v>
      </c>
      <c r="BA100" s="64">
        <f t="shared" ref="BA100:BA110" si="288">IF(AZ100= 0,0,BA99)</f>
        <v>0</v>
      </c>
      <c r="BB100" s="27">
        <f t="shared" si="268"/>
        <v>0</v>
      </c>
      <c r="BC100" s="19"/>
      <c r="BD100" s="34">
        <v>45323</v>
      </c>
      <c r="BE100" s="75">
        <f>IF(BE$3&gt;$A100+28,0,IF(BE$4&lt;$A100,0,IF(AND(BE$3&gt;=$A100,BE$3&lt;$A101),BE$11*(30-DAY(BE$3)),IF(AND(BE$4&gt;=$A100,BE$4&lt;$A101),BE$11*DAY(BE$4),IF(AND(BE$3&lt;$A100,BE$4&gt;$A101),BE$11*29,"X")))))*BE$21/100</f>
        <v>0</v>
      </c>
      <c r="BF100" s="64">
        <f t="shared" ref="BF100:BF110" si="289">IF(BE100= 0,0,BF99)</f>
        <v>0</v>
      </c>
      <c r="BG100" s="27">
        <f t="shared" si="269"/>
        <v>0</v>
      </c>
      <c r="BH100" s="19"/>
      <c r="BI100" s="34">
        <v>45323</v>
      </c>
      <c r="BJ100" s="75">
        <f>IF(BJ$3&gt;$A100+28,0,IF(BJ$4&lt;$A100,0,IF(AND(BJ$3&gt;=$A100,BJ$3&lt;$A101),BJ$11*(30-DAY(BJ$3)),IF(AND(BJ$4&gt;=$A100,BJ$4&lt;$A101),BJ$11*DAY(BJ$4),IF(AND(BJ$3&lt;$A100,BJ$4&gt;$A101),BJ$11*29,"X")))))*BJ$21/100</f>
        <v>0</v>
      </c>
      <c r="BK100" s="64">
        <f t="shared" ref="BK100:BK110" si="290">IF(BJ100= 0,0,BK99)</f>
        <v>0</v>
      </c>
      <c r="BL100" s="27">
        <f t="shared" si="270"/>
        <v>0</v>
      </c>
      <c r="BM100" s="19"/>
      <c r="BN100" s="34">
        <v>45323</v>
      </c>
      <c r="BO100" s="75">
        <f>IF(BO$3&gt;$A100+28,0,IF(BO$4&lt;$A100,0,IF(AND(BO$3&gt;=$A100,BO$3&lt;$A101),BO$11*(30-DAY(BO$3)),IF(AND(BO$4&gt;=$A100,BO$4&lt;$A101),BO$11*DAY(BO$4),IF(AND(BO$3&lt;$A100,BO$4&gt;$A101),BO$11*29,"X")))))*BO$21/100</f>
        <v>0</v>
      </c>
      <c r="BP100" s="64">
        <f t="shared" ref="BP100:BP110" si="291">IF(BO100= 0,0,BP99)</f>
        <v>0</v>
      </c>
      <c r="BQ100" s="27">
        <f t="shared" si="271"/>
        <v>0</v>
      </c>
      <c r="BR100" s="19"/>
      <c r="BS100" s="34">
        <v>45323</v>
      </c>
      <c r="BT100" s="75">
        <f>IF(BT$3&gt;$A100+28,0,IF(BT$4&lt;$A100,0,IF(AND(BT$3&gt;=$A100,BT$3&lt;$A101),BT$11*(30-DAY(BT$3)),IF(AND(BT$4&gt;=$A100,BT$4&lt;$A101),BT$11*DAY(BT$4),IF(AND(BT$3&lt;$A100,BT$4&gt;$A101),BT$11*29,"X")))))*BT$21/100</f>
        <v>0</v>
      </c>
      <c r="BU100" s="64">
        <f t="shared" ref="BU100:BU110" si="292">IF(BT100= 0,0,BU99)</f>
        <v>0</v>
      </c>
      <c r="BV100" s="27">
        <f t="shared" si="272"/>
        <v>0</v>
      </c>
      <c r="BW100" s="19"/>
      <c r="BX100" s="34">
        <v>45323</v>
      </c>
      <c r="BY100" s="75">
        <f>IF(BY$3&gt;$A100+28,0,IF(BY$4&lt;$A100,0,IF(AND(BY$3&gt;=$A100,BY$3&lt;$A101),BY$11*(30-DAY(BY$3)),IF(AND(BY$4&gt;=$A100,BY$4&lt;$A101),BY$11*DAY(BY$4),IF(AND(BY$3&lt;$A100,BY$4&gt;$A101),BY$11*29,"X")))))*BY$21/100</f>
        <v>0</v>
      </c>
      <c r="BZ100" s="64">
        <f t="shared" ref="BZ100:BZ110" si="293">IF(BY100= 0,0,BZ99)</f>
        <v>0</v>
      </c>
      <c r="CA100" s="27">
        <f t="shared" si="273"/>
        <v>0</v>
      </c>
      <c r="CB100" s="19"/>
      <c r="CC100" s="34">
        <v>45323</v>
      </c>
      <c r="CD100" s="75">
        <f>IF(CD$3&gt;$A100+28,0,IF(CD$4&lt;$A100,0,IF(AND(CD$3&gt;=$A100,CD$3&lt;$A101),CD$11*(30-DAY(CD$3)),IF(AND(CD$4&gt;=$A100,CD$4&lt;$A101),CD$11*DAY(CD$4),IF(AND(CD$3&lt;$A100,CD$4&gt;$A101),CD$11*29,"X")))))*CD$21/100</f>
        <v>0</v>
      </c>
      <c r="CE100" s="64">
        <f t="shared" ref="CE100:CE110" si="294">IF(CD100= 0,0,CE99)</f>
        <v>0</v>
      </c>
      <c r="CF100" s="27">
        <f t="shared" si="274"/>
        <v>0</v>
      </c>
      <c r="CG100" s="19"/>
      <c r="CH100" s="34">
        <v>45323</v>
      </c>
      <c r="CI100" s="75">
        <f>IF(CI$3&gt;$A100+28,0,IF(CI$4&lt;$A100,0,IF(AND(CI$3&gt;=$A100,CI$3&lt;$A101),CI$11*(30-DAY(CI$3)),IF(AND(CI$4&gt;=$A100,CI$4&lt;$A101),CI$11*DAY(CI$4),IF(AND(CI$3&lt;$A100,CI$4&gt;$A101),CI$11*29,"X")))))*CI$21/100</f>
        <v>0</v>
      </c>
      <c r="CJ100" s="64">
        <f t="shared" ref="CJ100:CJ110" si="295">IF(CI100= 0,0,CJ99)</f>
        <v>0</v>
      </c>
      <c r="CK100" s="27">
        <f t="shared" si="275"/>
        <v>0</v>
      </c>
      <c r="CL100" s="19"/>
      <c r="CM100" s="34">
        <v>45323</v>
      </c>
      <c r="CN100" s="75">
        <f>IF(CN$3&gt;$A100+28,0,IF(CN$4&lt;$A100,0,IF(AND(CN$3&gt;=$A100,CN$3&lt;$A101),CN$11*(30-DAY(CN$3)),IF(AND(CN$4&gt;=$A100,CN$4&lt;$A101),CN$11*DAY(CN$4),IF(AND(CN$3&lt;$A100,CN$4&gt;$A101),CN$11*29,"X")))))*CN$21/100</f>
        <v>0</v>
      </c>
      <c r="CO100" s="64">
        <f t="shared" ref="CO100:CO110" si="296">IF(CN100= 0,0,CO99)</f>
        <v>0</v>
      </c>
      <c r="CP100" s="27">
        <f t="shared" si="276"/>
        <v>0</v>
      </c>
      <c r="CQ100" s="19"/>
      <c r="CR100" s="34">
        <v>45323</v>
      </c>
      <c r="CS100" s="75">
        <f>IF(CS$3&gt;$A100+28,0,IF(CS$4&lt;$A100,0,IF(AND(CS$3&gt;=$A100,CS$3&lt;$A101),CS$11*(30-DAY(CS$3)),IF(AND(CS$4&gt;=$A100,CS$4&lt;$A101),CS$11*DAY(CS$4),IF(AND(CS$3&lt;$A100,CS$4&gt;$A101),CS$11*29,"X")))))*CS$21/100</f>
        <v>0</v>
      </c>
      <c r="CT100" s="64">
        <f t="shared" ref="CT100:CT110" si="297">IF(CS100= 0,0,CT99)</f>
        <v>0</v>
      </c>
      <c r="CU100" s="27">
        <f t="shared" si="277"/>
        <v>0</v>
      </c>
      <c r="CV100" s="19"/>
    </row>
    <row r="101" spans="1:100" hidden="1" outlineLevel="1" x14ac:dyDescent="0.2">
      <c r="A101" s="34">
        <v>45352</v>
      </c>
      <c r="B101" s="75">
        <f>IF(B$3&gt;$A101+30,0,IF(B$4&lt;$A101,0,IF(AND(B$3&gt;=$A101,B$3&lt;$A102),B$11*(32-DAY(B$3)),IF(AND(B$4&gt;=$A101,B$4&lt;$A102),B$11*DAY(B$4),IF(AND(B$3&lt;$A101,B$4&gt;$A102),B$11*31,"X")))))*B$21/100</f>
        <v>0</v>
      </c>
      <c r="C101" s="64">
        <f t="shared" si="278"/>
        <v>0</v>
      </c>
      <c r="D101" s="27">
        <f t="shared" si="258"/>
        <v>0</v>
      </c>
      <c r="E101" s="19"/>
      <c r="F101" s="34">
        <v>45352</v>
      </c>
      <c r="G101" s="75">
        <f>IF(G$3&gt;$A101+30,0,IF(G$4&lt;$A101,0,IF(AND(G$3&gt;=$A101,G$3&lt;$A102),G$11*(32-DAY(G$3)),IF(AND(G$4&gt;=$A101,G$4&lt;$A102),G$11*DAY(G$4),IF(AND(G$3&lt;$A101,G$4&gt;$A102),G$11*31,"X")))))*G$21/100</f>
        <v>0</v>
      </c>
      <c r="H101" s="64">
        <f t="shared" si="279"/>
        <v>0</v>
      </c>
      <c r="I101" s="27">
        <f t="shared" si="259"/>
        <v>0</v>
      </c>
      <c r="J101" s="19"/>
      <c r="K101" s="34">
        <v>45352</v>
      </c>
      <c r="L101" s="75">
        <f>IF(L$3&gt;$A101+30,0,IF(L$4&lt;$A101,0,IF(AND(L$3&gt;=$A101,L$3&lt;$A102),L$11*(32-DAY(L$3)),IF(AND(L$4&gt;=$A101,L$4&lt;$A102),L$11*DAY(L$4),IF(AND(L$3&lt;$A101,L$4&gt;$A102),L$11*31,"X")))))*L$21/100</f>
        <v>0</v>
      </c>
      <c r="M101" s="64">
        <f t="shared" si="280"/>
        <v>0</v>
      </c>
      <c r="N101" s="27">
        <f t="shared" si="260"/>
        <v>0</v>
      </c>
      <c r="O101" s="19"/>
      <c r="P101" s="34">
        <v>45352</v>
      </c>
      <c r="Q101" s="75">
        <f>IF(Q$3&gt;$A101+30,0,IF(Q$4&lt;$A101,0,IF(AND(Q$3&gt;=$A101,Q$3&lt;$A102),Q$11*(32-DAY(Q$3)),IF(AND(Q$4&gt;=$A101,Q$4&lt;$A102),Q$11*DAY(Q$4),IF(AND(Q$3&lt;$A101,Q$4&gt;$A102),Q$11*31,"X")))))*Q$21/100</f>
        <v>0</v>
      </c>
      <c r="R101" s="64">
        <f t="shared" si="281"/>
        <v>0</v>
      </c>
      <c r="S101" s="27">
        <f t="shared" si="261"/>
        <v>0</v>
      </c>
      <c r="T101" s="19"/>
      <c r="U101" s="34">
        <v>45352</v>
      </c>
      <c r="V101" s="75">
        <f>IF(V$3&gt;$A101+30,0,IF(V$4&lt;$A101,0,IF(AND(V$3&gt;=$A101,V$3&lt;$A102),V$11*(32-DAY(V$3)),IF(AND(V$4&gt;=$A101,V$4&lt;$A102),V$11*DAY(V$4),IF(AND(V$3&lt;$A101,V$4&gt;$A102),V$11*31,"X")))))*V$21/100</f>
        <v>0</v>
      </c>
      <c r="W101" s="64">
        <f t="shared" si="282"/>
        <v>0</v>
      </c>
      <c r="X101" s="27">
        <f t="shared" si="262"/>
        <v>0</v>
      </c>
      <c r="Y101" s="19"/>
      <c r="Z101" s="34">
        <v>45352</v>
      </c>
      <c r="AA101" s="75">
        <f>IF(AA$3&gt;$A101+30,0,IF(AA$4&lt;$A101,0,IF(AND(AA$3&gt;=$A101,AA$3&lt;$A102),AA$11*(32-DAY(AA$3)),IF(AND(AA$4&gt;=$A101,AA$4&lt;$A102),AA$11*DAY(AA$4),IF(AND(AA$3&lt;$A101,AA$4&gt;$A102),AA$11*31,"X")))))*AA$21/100</f>
        <v>0</v>
      </c>
      <c r="AB101" s="64">
        <f t="shared" si="283"/>
        <v>0</v>
      </c>
      <c r="AC101" s="27">
        <f t="shared" si="263"/>
        <v>0</v>
      </c>
      <c r="AD101" s="19"/>
      <c r="AE101" s="34">
        <v>45352</v>
      </c>
      <c r="AF101" s="75">
        <f>IF(AF$3&gt;$A101+30,0,IF(AF$4&lt;$A101,0,IF(AND(AF$3&gt;=$A101,AF$3&lt;$A102),AF$11*(32-DAY(AF$3)),IF(AND(AF$4&gt;=$A101,AF$4&lt;$A102),AF$11*DAY(AF$4),IF(AND(AF$3&lt;$A101,AF$4&gt;$A102),AF$11*31,"X")))))*AF$21/100</f>
        <v>0</v>
      </c>
      <c r="AG101" s="64">
        <f t="shared" si="284"/>
        <v>0</v>
      </c>
      <c r="AH101" s="27">
        <f t="shared" si="264"/>
        <v>0</v>
      </c>
      <c r="AI101" s="19"/>
      <c r="AJ101" s="34">
        <v>45352</v>
      </c>
      <c r="AK101" s="75">
        <f>IF(AK$3&gt;$A101+30,0,IF(AK$4&lt;$A101,0,IF(AND(AK$3&gt;=$A101,AK$3&lt;$A102),AK$11*(32-DAY(AK$3)),IF(AND(AK$4&gt;=$A101,AK$4&lt;$A102),AK$11*DAY(AK$4),IF(AND(AK$3&lt;$A101,AK$4&gt;$A102),AK$11*31,"X")))))*AK$21/100</f>
        <v>0</v>
      </c>
      <c r="AL101" s="64">
        <f t="shared" si="285"/>
        <v>0</v>
      </c>
      <c r="AM101" s="27">
        <f t="shared" si="265"/>
        <v>0</v>
      </c>
      <c r="AN101" s="19"/>
      <c r="AO101" s="34">
        <v>45352</v>
      </c>
      <c r="AP101" s="75">
        <f>IF(AP$3&gt;$A101+30,0,IF(AP$4&lt;$A101,0,IF(AND(AP$3&gt;=$A101,AP$3&lt;$A102),AP$11*(32-DAY(AP$3)),IF(AND(AP$4&gt;=$A101,AP$4&lt;$A102),AP$11*DAY(AP$4),IF(AND(AP$3&lt;$A101,AP$4&gt;$A102),AP$11*31,"X")))))*AP$21/100</f>
        <v>0</v>
      </c>
      <c r="AQ101" s="64">
        <f t="shared" si="286"/>
        <v>0</v>
      </c>
      <c r="AR101" s="27">
        <f t="shared" si="266"/>
        <v>0</v>
      </c>
      <c r="AS101" s="19"/>
      <c r="AT101" s="34">
        <v>45352</v>
      </c>
      <c r="AU101" s="75">
        <f>IF(AU$3&gt;$A101+30,0,IF(AU$4&lt;$A101,0,IF(AND(AU$3&gt;=$A101,AU$3&lt;$A102),AU$11*(32-DAY(AU$3)),IF(AND(AU$4&gt;=$A101,AU$4&lt;$A102),AU$11*DAY(AU$4),IF(AND(AU$3&lt;$A101,AU$4&gt;$A102),AU$11*31,"X")))))*AU$21/100</f>
        <v>0</v>
      </c>
      <c r="AV101" s="64">
        <f t="shared" si="287"/>
        <v>0</v>
      </c>
      <c r="AW101" s="27">
        <f t="shared" si="267"/>
        <v>0</v>
      </c>
      <c r="AX101" s="19"/>
      <c r="AY101" s="34">
        <v>45352</v>
      </c>
      <c r="AZ101" s="75">
        <f>IF(AZ$3&gt;$A101+30,0,IF(AZ$4&lt;$A101,0,IF(AND(AZ$3&gt;=$A101,AZ$3&lt;$A102),AZ$11*(32-DAY(AZ$3)),IF(AND(AZ$4&gt;=$A101,AZ$4&lt;$A102),AZ$11*DAY(AZ$4),IF(AND(AZ$3&lt;$A101,AZ$4&gt;$A102),AZ$11*31,"X")))))*AZ$21/100</f>
        <v>0</v>
      </c>
      <c r="BA101" s="64">
        <f t="shared" si="288"/>
        <v>0</v>
      </c>
      <c r="BB101" s="27">
        <f t="shared" si="268"/>
        <v>0</v>
      </c>
      <c r="BC101" s="19"/>
      <c r="BD101" s="34">
        <v>45352</v>
      </c>
      <c r="BE101" s="75">
        <f>IF(BE$3&gt;$A101+30,0,IF(BE$4&lt;$A101,0,IF(AND(BE$3&gt;=$A101,BE$3&lt;$A102),BE$11*(32-DAY(BE$3)),IF(AND(BE$4&gt;=$A101,BE$4&lt;$A102),BE$11*DAY(BE$4),IF(AND(BE$3&lt;$A101,BE$4&gt;$A102),BE$11*31,"X")))))*BE$21/100</f>
        <v>0</v>
      </c>
      <c r="BF101" s="64">
        <f t="shared" si="289"/>
        <v>0</v>
      </c>
      <c r="BG101" s="27">
        <f t="shared" si="269"/>
        <v>0</v>
      </c>
      <c r="BH101" s="19"/>
      <c r="BI101" s="34">
        <v>45352</v>
      </c>
      <c r="BJ101" s="75">
        <f>IF(BJ$3&gt;$A101+30,0,IF(BJ$4&lt;$A101,0,IF(AND(BJ$3&gt;=$A101,BJ$3&lt;$A102),BJ$11*(32-DAY(BJ$3)),IF(AND(BJ$4&gt;=$A101,BJ$4&lt;$A102),BJ$11*DAY(BJ$4),IF(AND(BJ$3&lt;$A101,BJ$4&gt;$A102),BJ$11*31,"X")))))*BJ$21/100</f>
        <v>0</v>
      </c>
      <c r="BK101" s="64">
        <f t="shared" si="290"/>
        <v>0</v>
      </c>
      <c r="BL101" s="27">
        <f t="shared" si="270"/>
        <v>0</v>
      </c>
      <c r="BM101" s="19"/>
      <c r="BN101" s="34">
        <v>45352</v>
      </c>
      <c r="BO101" s="75">
        <f>IF(BO$3&gt;$A101+30,0,IF(BO$4&lt;$A101,0,IF(AND(BO$3&gt;=$A101,BO$3&lt;$A102),BO$11*(32-DAY(BO$3)),IF(AND(BO$4&gt;=$A101,BO$4&lt;$A102),BO$11*DAY(BO$4),IF(AND(BO$3&lt;$A101,BO$4&gt;$A102),BO$11*31,"X")))))*BO$21/100</f>
        <v>0</v>
      </c>
      <c r="BP101" s="64">
        <f t="shared" si="291"/>
        <v>0</v>
      </c>
      <c r="BQ101" s="27">
        <f t="shared" si="271"/>
        <v>0</v>
      </c>
      <c r="BR101" s="19"/>
      <c r="BS101" s="34">
        <v>45352</v>
      </c>
      <c r="BT101" s="75">
        <f>IF(BT$3&gt;$A101+30,0,IF(BT$4&lt;$A101,0,IF(AND(BT$3&gt;=$A101,BT$3&lt;$A102),BT$11*(32-DAY(BT$3)),IF(AND(BT$4&gt;=$A101,BT$4&lt;$A102),BT$11*DAY(BT$4),IF(AND(BT$3&lt;$A101,BT$4&gt;$A102),BT$11*31,"X")))))*BT$21/100</f>
        <v>0</v>
      </c>
      <c r="BU101" s="64">
        <f t="shared" si="292"/>
        <v>0</v>
      </c>
      <c r="BV101" s="27">
        <f t="shared" si="272"/>
        <v>0</v>
      </c>
      <c r="BW101" s="19"/>
      <c r="BX101" s="34">
        <v>45352</v>
      </c>
      <c r="BY101" s="75">
        <f>IF(BY$3&gt;$A101+30,0,IF(BY$4&lt;$A101,0,IF(AND(BY$3&gt;=$A101,BY$3&lt;$A102),BY$11*(32-DAY(BY$3)),IF(AND(BY$4&gt;=$A101,BY$4&lt;$A102),BY$11*DAY(BY$4),IF(AND(BY$3&lt;$A101,BY$4&gt;$A102),BY$11*31,"X")))))*BY$21/100</f>
        <v>0</v>
      </c>
      <c r="BZ101" s="64">
        <f t="shared" si="293"/>
        <v>0</v>
      </c>
      <c r="CA101" s="27">
        <f t="shared" si="273"/>
        <v>0</v>
      </c>
      <c r="CB101" s="19"/>
      <c r="CC101" s="34">
        <v>45352</v>
      </c>
      <c r="CD101" s="75">
        <f>IF(CD$3&gt;$A101+30,0,IF(CD$4&lt;$A101,0,IF(AND(CD$3&gt;=$A101,CD$3&lt;$A102),CD$11*(32-DAY(CD$3)),IF(AND(CD$4&gt;=$A101,CD$4&lt;$A102),CD$11*DAY(CD$4),IF(AND(CD$3&lt;$A101,CD$4&gt;$A102),CD$11*31,"X")))))*CD$21/100</f>
        <v>0</v>
      </c>
      <c r="CE101" s="64">
        <f t="shared" si="294"/>
        <v>0</v>
      </c>
      <c r="CF101" s="27">
        <f t="shared" si="274"/>
        <v>0</v>
      </c>
      <c r="CG101" s="19"/>
      <c r="CH101" s="34">
        <v>45352</v>
      </c>
      <c r="CI101" s="75">
        <f>IF(CI$3&gt;$A101+30,0,IF(CI$4&lt;$A101,0,IF(AND(CI$3&gt;=$A101,CI$3&lt;$A102),CI$11*(32-DAY(CI$3)),IF(AND(CI$4&gt;=$A101,CI$4&lt;$A102),CI$11*DAY(CI$4),IF(AND(CI$3&lt;$A101,CI$4&gt;$A102),CI$11*31,"X")))))*CI$21/100</f>
        <v>0</v>
      </c>
      <c r="CJ101" s="64">
        <f t="shared" si="295"/>
        <v>0</v>
      </c>
      <c r="CK101" s="27">
        <f t="shared" si="275"/>
        <v>0</v>
      </c>
      <c r="CL101" s="19"/>
      <c r="CM101" s="34">
        <v>45352</v>
      </c>
      <c r="CN101" s="75">
        <f>IF(CN$3&gt;$A101+30,0,IF(CN$4&lt;$A101,0,IF(AND(CN$3&gt;=$A101,CN$3&lt;$A102),CN$11*(32-DAY(CN$3)),IF(AND(CN$4&gt;=$A101,CN$4&lt;$A102),CN$11*DAY(CN$4),IF(AND(CN$3&lt;$A101,CN$4&gt;$A102),CN$11*31,"X")))))*CN$21/100</f>
        <v>0</v>
      </c>
      <c r="CO101" s="64">
        <f t="shared" si="296"/>
        <v>0</v>
      </c>
      <c r="CP101" s="27">
        <f t="shared" si="276"/>
        <v>0</v>
      </c>
      <c r="CQ101" s="19"/>
      <c r="CR101" s="34">
        <v>45352</v>
      </c>
      <c r="CS101" s="75">
        <f>IF(CS$3&gt;$A101+30,0,IF(CS$4&lt;$A101,0,IF(AND(CS$3&gt;=$A101,CS$3&lt;$A102),CS$11*(32-DAY(CS$3)),IF(AND(CS$4&gt;=$A101,CS$4&lt;$A102),CS$11*DAY(CS$4),IF(AND(CS$3&lt;$A101,CS$4&gt;$A102),CS$11*31,"X")))))*CS$21/100</f>
        <v>0</v>
      </c>
      <c r="CT101" s="64">
        <f t="shared" si="297"/>
        <v>0</v>
      </c>
      <c r="CU101" s="27">
        <f t="shared" si="277"/>
        <v>0</v>
      </c>
      <c r="CV101" s="19"/>
    </row>
    <row r="102" spans="1:100" hidden="1" outlineLevel="1" x14ac:dyDescent="0.2">
      <c r="A102" s="34">
        <v>45383</v>
      </c>
      <c r="B102" s="75">
        <f>IF(B$3&gt;$A102+29,0,IF(B$4&lt;$A102,0,IF(AND(B$3&gt;=$A102,B$3&lt;$A103),B$11*(31-DAY(B$3)),IF(AND(B$4&gt;=$A102,B$4&lt;$A103),B$11*DAY(B$4),IF(AND(B$3&lt;$A102,B$4&gt;$A103),B$11*30,"X")))))*B$21/100</f>
        <v>0</v>
      </c>
      <c r="C102" s="64">
        <f t="shared" si="278"/>
        <v>0</v>
      </c>
      <c r="D102" s="27">
        <f t="shared" si="258"/>
        <v>0</v>
      </c>
      <c r="E102" s="19"/>
      <c r="F102" s="34">
        <v>45383</v>
      </c>
      <c r="G102" s="75">
        <f>IF(G$3&gt;$A102+29,0,IF(G$4&lt;$A102,0,IF(AND(G$3&gt;=$A102,G$3&lt;$A103),G$11*(31-DAY(G$3)),IF(AND(G$4&gt;=$A102,G$4&lt;$A103),G$11*DAY(G$4),IF(AND(G$3&lt;$A102,G$4&gt;$A103),G$11*30,"X")))))*G$21/100</f>
        <v>0</v>
      </c>
      <c r="H102" s="64">
        <f t="shared" si="279"/>
        <v>0</v>
      </c>
      <c r="I102" s="27">
        <f t="shared" si="259"/>
        <v>0</v>
      </c>
      <c r="J102" s="19"/>
      <c r="K102" s="34">
        <v>45383</v>
      </c>
      <c r="L102" s="75">
        <f>IF(L$3&gt;$A102+29,0,IF(L$4&lt;$A102,0,IF(AND(L$3&gt;=$A102,L$3&lt;$A103),L$11*(31-DAY(L$3)),IF(AND(L$4&gt;=$A102,L$4&lt;$A103),L$11*DAY(L$4),IF(AND(L$3&lt;$A102,L$4&gt;$A103),L$11*30,"X")))))*L$21/100</f>
        <v>0</v>
      </c>
      <c r="M102" s="64">
        <f t="shared" si="280"/>
        <v>0</v>
      </c>
      <c r="N102" s="27">
        <f t="shared" si="260"/>
        <v>0</v>
      </c>
      <c r="O102" s="19"/>
      <c r="P102" s="34">
        <v>45383</v>
      </c>
      <c r="Q102" s="75">
        <f>IF(Q$3&gt;$A102+29,0,IF(Q$4&lt;$A102,0,IF(AND(Q$3&gt;=$A102,Q$3&lt;$A103),Q$11*(31-DAY(Q$3)),IF(AND(Q$4&gt;=$A102,Q$4&lt;$A103),Q$11*DAY(Q$4),IF(AND(Q$3&lt;$A102,Q$4&gt;$A103),Q$11*30,"X")))))*Q$21/100</f>
        <v>0</v>
      </c>
      <c r="R102" s="64">
        <f t="shared" si="281"/>
        <v>0</v>
      </c>
      <c r="S102" s="27">
        <f t="shared" si="261"/>
        <v>0</v>
      </c>
      <c r="T102" s="19"/>
      <c r="U102" s="34">
        <v>45383</v>
      </c>
      <c r="V102" s="75">
        <f>IF(V$3&gt;$A102+29,0,IF(V$4&lt;$A102,0,IF(AND(V$3&gt;=$A102,V$3&lt;$A103),V$11*(31-DAY(V$3)),IF(AND(V$4&gt;=$A102,V$4&lt;$A103),V$11*DAY(V$4),IF(AND(V$3&lt;$A102,V$4&gt;$A103),V$11*30,"X")))))*V$21/100</f>
        <v>0</v>
      </c>
      <c r="W102" s="64">
        <f t="shared" si="282"/>
        <v>0</v>
      </c>
      <c r="X102" s="27">
        <f t="shared" si="262"/>
        <v>0</v>
      </c>
      <c r="Y102" s="19"/>
      <c r="Z102" s="34">
        <v>45383</v>
      </c>
      <c r="AA102" s="75">
        <f>IF(AA$3&gt;$A102+29,0,IF(AA$4&lt;$A102,0,IF(AND(AA$3&gt;=$A102,AA$3&lt;$A103),AA$11*(31-DAY(AA$3)),IF(AND(AA$4&gt;=$A102,AA$4&lt;$A103),AA$11*DAY(AA$4),IF(AND(AA$3&lt;$A102,AA$4&gt;$A103),AA$11*30,"X")))))*AA$21/100</f>
        <v>0</v>
      </c>
      <c r="AB102" s="64">
        <f t="shared" si="283"/>
        <v>0</v>
      </c>
      <c r="AC102" s="27">
        <f t="shared" si="263"/>
        <v>0</v>
      </c>
      <c r="AD102" s="19"/>
      <c r="AE102" s="34">
        <v>45383</v>
      </c>
      <c r="AF102" s="75">
        <f>IF(AF$3&gt;$A102+29,0,IF(AF$4&lt;$A102,0,IF(AND(AF$3&gt;=$A102,AF$3&lt;$A103),AF$11*(31-DAY(AF$3)),IF(AND(AF$4&gt;=$A102,AF$4&lt;$A103),AF$11*DAY(AF$4),IF(AND(AF$3&lt;$A102,AF$4&gt;$A103),AF$11*30,"X")))))*AF$21/100</f>
        <v>0</v>
      </c>
      <c r="AG102" s="64">
        <f t="shared" si="284"/>
        <v>0</v>
      </c>
      <c r="AH102" s="27">
        <f t="shared" si="264"/>
        <v>0</v>
      </c>
      <c r="AI102" s="19"/>
      <c r="AJ102" s="34">
        <v>45383</v>
      </c>
      <c r="AK102" s="75">
        <f>IF(AK$3&gt;$A102+29,0,IF(AK$4&lt;$A102,0,IF(AND(AK$3&gt;=$A102,AK$3&lt;$A103),AK$11*(31-DAY(AK$3)),IF(AND(AK$4&gt;=$A102,AK$4&lt;$A103),AK$11*DAY(AK$4),IF(AND(AK$3&lt;$A102,AK$4&gt;$A103),AK$11*30,"X")))))*AK$21/100</f>
        <v>0</v>
      </c>
      <c r="AL102" s="64">
        <f t="shared" si="285"/>
        <v>0</v>
      </c>
      <c r="AM102" s="27">
        <f t="shared" si="265"/>
        <v>0</v>
      </c>
      <c r="AN102" s="19"/>
      <c r="AO102" s="34">
        <v>45383</v>
      </c>
      <c r="AP102" s="75">
        <f>IF(AP$3&gt;$A102+29,0,IF(AP$4&lt;$A102,0,IF(AND(AP$3&gt;=$A102,AP$3&lt;$A103),AP$11*(31-DAY(AP$3)),IF(AND(AP$4&gt;=$A102,AP$4&lt;$A103),AP$11*DAY(AP$4),IF(AND(AP$3&lt;$A102,AP$4&gt;$A103),AP$11*30,"X")))))*AP$21/100</f>
        <v>0</v>
      </c>
      <c r="AQ102" s="64">
        <f t="shared" si="286"/>
        <v>0</v>
      </c>
      <c r="AR102" s="27">
        <f t="shared" si="266"/>
        <v>0</v>
      </c>
      <c r="AS102" s="19"/>
      <c r="AT102" s="34">
        <v>45383</v>
      </c>
      <c r="AU102" s="75">
        <f>IF(AU$3&gt;$A102+29,0,IF(AU$4&lt;$A102,0,IF(AND(AU$3&gt;=$A102,AU$3&lt;$A103),AU$11*(31-DAY(AU$3)),IF(AND(AU$4&gt;=$A102,AU$4&lt;$A103),AU$11*DAY(AU$4),IF(AND(AU$3&lt;$A102,AU$4&gt;$A103),AU$11*30,"X")))))*AU$21/100</f>
        <v>0</v>
      </c>
      <c r="AV102" s="64">
        <f t="shared" si="287"/>
        <v>0</v>
      </c>
      <c r="AW102" s="27">
        <f t="shared" si="267"/>
        <v>0</v>
      </c>
      <c r="AX102" s="19"/>
      <c r="AY102" s="34">
        <v>45383</v>
      </c>
      <c r="AZ102" s="75">
        <f>IF(AZ$3&gt;$A102+29,0,IF(AZ$4&lt;$A102,0,IF(AND(AZ$3&gt;=$A102,AZ$3&lt;$A103),AZ$11*(31-DAY(AZ$3)),IF(AND(AZ$4&gt;=$A102,AZ$4&lt;$A103),AZ$11*DAY(AZ$4),IF(AND(AZ$3&lt;$A102,AZ$4&gt;$A103),AZ$11*30,"X")))))*AZ$21/100</f>
        <v>0</v>
      </c>
      <c r="BA102" s="64">
        <f t="shared" si="288"/>
        <v>0</v>
      </c>
      <c r="BB102" s="27">
        <f t="shared" si="268"/>
        <v>0</v>
      </c>
      <c r="BC102" s="19"/>
      <c r="BD102" s="34">
        <v>45383</v>
      </c>
      <c r="BE102" s="75">
        <f>IF(BE$3&gt;$A102+29,0,IF(BE$4&lt;$A102,0,IF(AND(BE$3&gt;=$A102,BE$3&lt;$A103),BE$11*(31-DAY(BE$3)),IF(AND(BE$4&gt;=$A102,BE$4&lt;$A103),BE$11*DAY(BE$4),IF(AND(BE$3&lt;$A102,BE$4&gt;$A103),BE$11*30,"X")))))*BE$21/100</f>
        <v>0</v>
      </c>
      <c r="BF102" s="64">
        <f t="shared" si="289"/>
        <v>0</v>
      </c>
      <c r="BG102" s="27">
        <f t="shared" si="269"/>
        <v>0</v>
      </c>
      <c r="BH102" s="19"/>
      <c r="BI102" s="34">
        <v>45383</v>
      </c>
      <c r="BJ102" s="75">
        <f>IF(BJ$3&gt;$A102+29,0,IF(BJ$4&lt;$A102,0,IF(AND(BJ$3&gt;=$A102,BJ$3&lt;$A103),BJ$11*(31-DAY(BJ$3)),IF(AND(BJ$4&gt;=$A102,BJ$4&lt;$A103),BJ$11*DAY(BJ$4),IF(AND(BJ$3&lt;$A102,BJ$4&gt;$A103),BJ$11*30,"X")))))*BJ$21/100</f>
        <v>0</v>
      </c>
      <c r="BK102" s="64">
        <f t="shared" si="290"/>
        <v>0</v>
      </c>
      <c r="BL102" s="27">
        <f t="shared" si="270"/>
        <v>0</v>
      </c>
      <c r="BM102" s="19"/>
      <c r="BN102" s="34">
        <v>45383</v>
      </c>
      <c r="BO102" s="75">
        <f>IF(BO$3&gt;$A102+29,0,IF(BO$4&lt;$A102,0,IF(AND(BO$3&gt;=$A102,BO$3&lt;$A103),BO$11*(31-DAY(BO$3)),IF(AND(BO$4&gt;=$A102,BO$4&lt;$A103),BO$11*DAY(BO$4),IF(AND(BO$3&lt;$A102,BO$4&gt;$A103),BO$11*30,"X")))))*BO$21/100</f>
        <v>0</v>
      </c>
      <c r="BP102" s="64">
        <f t="shared" si="291"/>
        <v>0</v>
      </c>
      <c r="BQ102" s="27">
        <f t="shared" si="271"/>
        <v>0</v>
      </c>
      <c r="BR102" s="19"/>
      <c r="BS102" s="34">
        <v>45383</v>
      </c>
      <c r="BT102" s="75">
        <f>IF(BT$3&gt;$A102+29,0,IF(BT$4&lt;$A102,0,IF(AND(BT$3&gt;=$A102,BT$3&lt;$A103),BT$11*(31-DAY(BT$3)),IF(AND(BT$4&gt;=$A102,BT$4&lt;$A103),BT$11*DAY(BT$4),IF(AND(BT$3&lt;$A102,BT$4&gt;$A103),BT$11*30,"X")))))*BT$21/100</f>
        <v>0</v>
      </c>
      <c r="BU102" s="64">
        <f t="shared" si="292"/>
        <v>0</v>
      </c>
      <c r="BV102" s="27">
        <f t="shared" si="272"/>
        <v>0</v>
      </c>
      <c r="BW102" s="19"/>
      <c r="BX102" s="34">
        <v>45383</v>
      </c>
      <c r="BY102" s="75">
        <f>IF(BY$3&gt;$A102+29,0,IF(BY$4&lt;$A102,0,IF(AND(BY$3&gt;=$A102,BY$3&lt;$A103),BY$11*(31-DAY(BY$3)),IF(AND(BY$4&gt;=$A102,BY$4&lt;$A103),BY$11*DAY(BY$4),IF(AND(BY$3&lt;$A102,BY$4&gt;$A103),BY$11*30,"X")))))*BY$21/100</f>
        <v>0</v>
      </c>
      <c r="BZ102" s="64">
        <f t="shared" si="293"/>
        <v>0</v>
      </c>
      <c r="CA102" s="27">
        <f t="shared" si="273"/>
        <v>0</v>
      </c>
      <c r="CB102" s="19"/>
      <c r="CC102" s="34">
        <v>45383</v>
      </c>
      <c r="CD102" s="75">
        <f>IF(CD$3&gt;$A102+29,0,IF(CD$4&lt;$A102,0,IF(AND(CD$3&gt;=$A102,CD$3&lt;$A103),CD$11*(31-DAY(CD$3)),IF(AND(CD$4&gt;=$A102,CD$4&lt;$A103),CD$11*DAY(CD$4),IF(AND(CD$3&lt;$A102,CD$4&gt;$A103),CD$11*30,"X")))))*CD$21/100</f>
        <v>0</v>
      </c>
      <c r="CE102" s="64">
        <f t="shared" si="294"/>
        <v>0</v>
      </c>
      <c r="CF102" s="27">
        <f t="shared" si="274"/>
        <v>0</v>
      </c>
      <c r="CG102" s="19"/>
      <c r="CH102" s="34">
        <v>45383</v>
      </c>
      <c r="CI102" s="75">
        <f>IF(CI$3&gt;$A102+29,0,IF(CI$4&lt;$A102,0,IF(AND(CI$3&gt;=$A102,CI$3&lt;$A103),CI$11*(31-DAY(CI$3)),IF(AND(CI$4&gt;=$A102,CI$4&lt;$A103),CI$11*DAY(CI$4),IF(AND(CI$3&lt;$A102,CI$4&gt;$A103),CI$11*30,"X")))))*CI$21/100</f>
        <v>0</v>
      </c>
      <c r="CJ102" s="64">
        <f t="shared" si="295"/>
        <v>0</v>
      </c>
      <c r="CK102" s="27">
        <f t="shared" si="275"/>
        <v>0</v>
      </c>
      <c r="CL102" s="19"/>
      <c r="CM102" s="34">
        <v>45383</v>
      </c>
      <c r="CN102" s="75">
        <f>IF(CN$3&gt;$A102+29,0,IF(CN$4&lt;$A102,0,IF(AND(CN$3&gt;=$A102,CN$3&lt;$A103),CN$11*(31-DAY(CN$3)),IF(AND(CN$4&gt;=$A102,CN$4&lt;$A103),CN$11*DAY(CN$4),IF(AND(CN$3&lt;$A102,CN$4&gt;$A103),CN$11*30,"X")))))*CN$21/100</f>
        <v>0</v>
      </c>
      <c r="CO102" s="64">
        <f t="shared" si="296"/>
        <v>0</v>
      </c>
      <c r="CP102" s="27">
        <f t="shared" si="276"/>
        <v>0</v>
      </c>
      <c r="CQ102" s="19"/>
      <c r="CR102" s="34">
        <v>45383</v>
      </c>
      <c r="CS102" s="75">
        <f>IF(CS$3&gt;$A102+29,0,IF(CS$4&lt;$A102,0,IF(AND(CS$3&gt;=$A102,CS$3&lt;$A103),CS$11*(31-DAY(CS$3)),IF(AND(CS$4&gt;=$A102,CS$4&lt;$A103),CS$11*DAY(CS$4),IF(AND(CS$3&lt;$A102,CS$4&gt;$A103),CS$11*30,"X")))))*CS$21/100</f>
        <v>0</v>
      </c>
      <c r="CT102" s="64">
        <f t="shared" si="297"/>
        <v>0</v>
      </c>
      <c r="CU102" s="27">
        <f t="shared" si="277"/>
        <v>0</v>
      </c>
      <c r="CV102" s="19"/>
    </row>
    <row r="103" spans="1:100" hidden="1" outlineLevel="1" x14ac:dyDescent="0.2">
      <c r="A103" s="34">
        <v>45413</v>
      </c>
      <c r="B103" s="75">
        <f>IF(B$3&gt;$A103+30,0,IF(B$4&lt;$A103,0,IF(AND(B$3&gt;=$A103,B$3&lt;$A104),B$11*(32-DAY(B$3)),IF(AND(B$4&gt;=$A103,B$4&lt;$A104),B$11*DAY(B$4),IF(AND(B$3&lt;$A103,B$4&gt;$A104),B$11*31,"X")))))*B$21/100</f>
        <v>0</v>
      </c>
      <c r="C103" s="64">
        <f t="shared" si="278"/>
        <v>0</v>
      </c>
      <c r="D103" s="27">
        <f t="shared" si="258"/>
        <v>0</v>
      </c>
      <c r="E103" s="19"/>
      <c r="F103" s="34">
        <v>45413</v>
      </c>
      <c r="G103" s="75">
        <f>IF(G$3&gt;$A103+30,0,IF(G$4&lt;$A103,0,IF(AND(G$3&gt;=$A103,G$3&lt;$A104),G$11*(32-DAY(G$3)),IF(AND(G$4&gt;=$A103,G$4&lt;$A104),G$11*DAY(G$4),IF(AND(G$3&lt;$A103,G$4&gt;$A104),G$11*31,"X")))))*G$21/100</f>
        <v>0</v>
      </c>
      <c r="H103" s="64">
        <f t="shared" si="279"/>
        <v>0</v>
      </c>
      <c r="I103" s="27">
        <f t="shared" si="259"/>
        <v>0</v>
      </c>
      <c r="J103" s="19"/>
      <c r="K103" s="34">
        <v>45413</v>
      </c>
      <c r="L103" s="75">
        <f>IF(L$3&gt;$A103+30,0,IF(L$4&lt;$A103,0,IF(AND(L$3&gt;=$A103,L$3&lt;$A104),L$11*(32-DAY(L$3)),IF(AND(L$4&gt;=$A103,L$4&lt;$A104),L$11*DAY(L$4),IF(AND(L$3&lt;$A103,L$4&gt;$A104),L$11*31,"X")))))*L$21/100</f>
        <v>0</v>
      </c>
      <c r="M103" s="64">
        <f t="shared" si="280"/>
        <v>0</v>
      </c>
      <c r="N103" s="27">
        <f t="shared" si="260"/>
        <v>0</v>
      </c>
      <c r="O103" s="19"/>
      <c r="P103" s="34">
        <v>45413</v>
      </c>
      <c r="Q103" s="75">
        <f>IF(Q$3&gt;$A103+30,0,IF(Q$4&lt;$A103,0,IF(AND(Q$3&gt;=$A103,Q$3&lt;$A104),Q$11*(32-DAY(Q$3)),IF(AND(Q$4&gt;=$A103,Q$4&lt;$A104),Q$11*DAY(Q$4),IF(AND(Q$3&lt;$A103,Q$4&gt;$A104),Q$11*31,"X")))))*Q$21/100</f>
        <v>0</v>
      </c>
      <c r="R103" s="64">
        <f t="shared" si="281"/>
        <v>0</v>
      </c>
      <c r="S103" s="27">
        <f t="shared" si="261"/>
        <v>0</v>
      </c>
      <c r="T103" s="19"/>
      <c r="U103" s="34">
        <v>45413</v>
      </c>
      <c r="V103" s="75">
        <f>IF(V$3&gt;$A103+30,0,IF(V$4&lt;$A103,0,IF(AND(V$3&gt;=$A103,V$3&lt;$A104),V$11*(32-DAY(V$3)),IF(AND(V$4&gt;=$A103,V$4&lt;$A104),V$11*DAY(V$4),IF(AND(V$3&lt;$A103,V$4&gt;$A104),V$11*31,"X")))))*V$21/100</f>
        <v>0</v>
      </c>
      <c r="W103" s="64">
        <f t="shared" si="282"/>
        <v>0</v>
      </c>
      <c r="X103" s="27">
        <f t="shared" si="262"/>
        <v>0</v>
      </c>
      <c r="Y103" s="19"/>
      <c r="Z103" s="34">
        <v>45413</v>
      </c>
      <c r="AA103" s="75">
        <f>IF(AA$3&gt;$A103+30,0,IF(AA$4&lt;$A103,0,IF(AND(AA$3&gt;=$A103,AA$3&lt;$A104),AA$11*(32-DAY(AA$3)),IF(AND(AA$4&gt;=$A103,AA$4&lt;$A104),AA$11*DAY(AA$4),IF(AND(AA$3&lt;$A103,AA$4&gt;$A104),AA$11*31,"X")))))*AA$21/100</f>
        <v>0</v>
      </c>
      <c r="AB103" s="64">
        <f t="shared" si="283"/>
        <v>0</v>
      </c>
      <c r="AC103" s="27">
        <f t="shared" si="263"/>
        <v>0</v>
      </c>
      <c r="AD103" s="19"/>
      <c r="AE103" s="34">
        <v>45413</v>
      </c>
      <c r="AF103" s="75">
        <f>IF(AF$3&gt;$A103+30,0,IF(AF$4&lt;$A103,0,IF(AND(AF$3&gt;=$A103,AF$3&lt;$A104),AF$11*(32-DAY(AF$3)),IF(AND(AF$4&gt;=$A103,AF$4&lt;$A104),AF$11*DAY(AF$4),IF(AND(AF$3&lt;$A103,AF$4&gt;$A104),AF$11*31,"X")))))*AF$21/100</f>
        <v>0</v>
      </c>
      <c r="AG103" s="64">
        <f t="shared" si="284"/>
        <v>0</v>
      </c>
      <c r="AH103" s="27">
        <f t="shared" si="264"/>
        <v>0</v>
      </c>
      <c r="AI103" s="19"/>
      <c r="AJ103" s="34">
        <v>45413</v>
      </c>
      <c r="AK103" s="75">
        <f>IF(AK$3&gt;$A103+30,0,IF(AK$4&lt;$A103,0,IF(AND(AK$3&gt;=$A103,AK$3&lt;$A104),AK$11*(32-DAY(AK$3)),IF(AND(AK$4&gt;=$A103,AK$4&lt;$A104),AK$11*DAY(AK$4),IF(AND(AK$3&lt;$A103,AK$4&gt;$A104),AK$11*31,"X")))))*AK$21/100</f>
        <v>0</v>
      </c>
      <c r="AL103" s="64">
        <f t="shared" si="285"/>
        <v>0</v>
      </c>
      <c r="AM103" s="27">
        <f t="shared" si="265"/>
        <v>0</v>
      </c>
      <c r="AN103" s="19"/>
      <c r="AO103" s="34">
        <v>45413</v>
      </c>
      <c r="AP103" s="75">
        <f>IF(AP$3&gt;$A103+30,0,IF(AP$4&lt;$A103,0,IF(AND(AP$3&gt;=$A103,AP$3&lt;$A104),AP$11*(32-DAY(AP$3)),IF(AND(AP$4&gt;=$A103,AP$4&lt;$A104),AP$11*DAY(AP$4),IF(AND(AP$3&lt;$A103,AP$4&gt;$A104),AP$11*31,"X")))))*AP$21/100</f>
        <v>0</v>
      </c>
      <c r="AQ103" s="64">
        <f t="shared" si="286"/>
        <v>0</v>
      </c>
      <c r="AR103" s="27">
        <f t="shared" si="266"/>
        <v>0</v>
      </c>
      <c r="AS103" s="19"/>
      <c r="AT103" s="34">
        <v>45413</v>
      </c>
      <c r="AU103" s="75">
        <f>IF(AU$3&gt;$A103+30,0,IF(AU$4&lt;$A103,0,IF(AND(AU$3&gt;=$A103,AU$3&lt;$A104),AU$11*(32-DAY(AU$3)),IF(AND(AU$4&gt;=$A103,AU$4&lt;$A104),AU$11*DAY(AU$4),IF(AND(AU$3&lt;$A103,AU$4&gt;$A104),AU$11*31,"X")))))*AU$21/100</f>
        <v>0</v>
      </c>
      <c r="AV103" s="64">
        <f t="shared" si="287"/>
        <v>0</v>
      </c>
      <c r="AW103" s="27">
        <f t="shared" si="267"/>
        <v>0</v>
      </c>
      <c r="AX103" s="19"/>
      <c r="AY103" s="34">
        <v>45413</v>
      </c>
      <c r="AZ103" s="75">
        <f>IF(AZ$3&gt;$A103+30,0,IF(AZ$4&lt;$A103,0,IF(AND(AZ$3&gt;=$A103,AZ$3&lt;$A104),AZ$11*(32-DAY(AZ$3)),IF(AND(AZ$4&gt;=$A103,AZ$4&lt;$A104),AZ$11*DAY(AZ$4),IF(AND(AZ$3&lt;$A103,AZ$4&gt;$A104),AZ$11*31,"X")))))*AZ$21/100</f>
        <v>0</v>
      </c>
      <c r="BA103" s="64">
        <f t="shared" si="288"/>
        <v>0</v>
      </c>
      <c r="BB103" s="27">
        <f t="shared" si="268"/>
        <v>0</v>
      </c>
      <c r="BC103" s="19"/>
      <c r="BD103" s="34">
        <v>45413</v>
      </c>
      <c r="BE103" s="75">
        <f>IF(BE$3&gt;$A103+30,0,IF(BE$4&lt;$A103,0,IF(AND(BE$3&gt;=$A103,BE$3&lt;$A104),BE$11*(32-DAY(BE$3)),IF(AND(BE$4&gt;=$A103,BE$4&lt;$A104),BE$11*DAY(BE$4),IF(AND(BE$3&lt;$A103,BE$4&gt;$A104),BE$11*31,"X")))))*BE$21/100</f>
        <v>0</v>
      </c>
      <c r="BF103" s="64">
        <f t="shared" si="289"/>
        <v>0</v>
      </c>
      <c r="BG103" s="27">
        <f t="shared" si="269"/>
        <v>0</v>
      </c>
      <c r="BH103" s="19"/>
      <c r="BI103" s="34">
        <v>45413</v>
      </c>
      <c r="BJ103" s="75">
        <f>IF(BJ$3&gt;$A103+30,0,IF(BJ$4&lt;$A103,0,IF(AND(BJ$3&gt;=$A103,BJ$3&lt;$A104),BJ$11*(32-DAY(BJ$3)),IF(AND(BJ$4&gt;=$A103,BJ$4&lt;$A104),BJ$11*DAY(BJ$4),IF(AND(BJ$3&lt;$A103,BJ$4&gt;$A104),BJ$11*31,"X")))))*BJ$21/100</f>
        <v>0</v>
      </c>
      <c r="BK103" s="64">
        <f t="shared" si="290"/>
        <v>0</v>
      </c>
      <c r="BL103" s="27">
        <f t="shared" si="270"/>
        <v>0</v>
      </c>
      <c r="BM103" s="19"/>
      <c r="BN103" s="34">
        <v>45413</v>
      </c>
      <c r="BO103" s="75">
        <f>IF(BO$3&gt;$A103+30,0,IF(BO$4&lt;$A103,0,IF(AND(BO$3&gt;=$A103,BO$3&lt;$A104),BO$11*(32-DAY(BO$3)),IF(AND(BO$4&gt;=$A103,BO$4&lt;$A104),BO$11*DAY(BO$4),IF(AND(BO$3&lt;$A103,BO$4&gt;$A104),BO$11*31,"X")))))*BO$21/100</f>
        <v>0</v>
      </c>
      <c r="BP103" s="64">
        <f t="shared" si="291"/>
        <v>0</v>
      </c>
      <c r="BQ103" s="27">
        <f t="shared" si="271"/>
        <v>0</v>
      </c>
      <c r="BR103" s="19"/>
      <c r="BS103" s="34">
        <v>45413</v>
      </c>
      <c r="BT103" s="75">
        <f>IF(BT$3&gt;$A103+30,0,IF(BT$4&lt;$A103,0,IF(AND(BT$3&gt;=$A103,BT$3&lt;$A104),BT$11*(32-DAY(BT$3)),IF(AND(BT$4&gt;=$A103,BT$4&lt;$A104),BT$11*DAY(BT$4),IF(AND(BT$3&lt;$A103,BT$4&gt;$A104),BT$11*31,"X")))))*BT$21/100</f>
        <v>0</v>
      </c>
      <c r="BU103" s="64">
        <f t="shared" si="292"/>
        <v>0</v>
      </c>
      <c r="BV103" s="27">
        <f t="shared" si="272"/>
        <v>0</v>
      </c>
      <c r="BW103" s="19"/>
      <c r="BX103" s="34">
        <v>45413</v>
      </c>
      <c r="BY103" s="75">
        <f>IF(BY$3&gt;$A103+30,0,IF(BY$4&lt;$A103,0,IF(AND(BY$3&gt;=$A103,BY$3&lt;$A104),BY$11*(32-DAY(BY$3)),IF(AND(BY$4&gt;=$A103,BY$4&lt;$A104),BY$11*DAY(BY$4),IF(AND(BY$3&lt;$A103,BY$4&gt;$A104),BY$11*31,"X")))))*BY$21/100</f>
        <v>0</v>
      </c>
      <c r="BZ103" s="64">
        <f t="shared" si="293"/>
        <v>0</v>
      </c>
      <c r="CA103" s="27">
        <f t="shared" si="273"/>
        <v>0</v>
      </c>
      <c r="CB103" s="19"/>
      <c r="CC103" s="34">
        <v>45413</v>
      </c>
      <c r="CD103" s="75">
        <f>IF(CD$3&gt;$A103+30,0,IF(CD$4&lt;$A103,0,IF(AND(CD$3&gt;=$A103,CD$3&lt;$A104),CD$11*(32-DAY(CD$3)),IF(AND(CD$4&gt;=$A103,CD$4&lt;$A104),CD$11*DAY(CD$4),IF(AND(CD$3&lt;$A103,CD$4&gt;$A104),CD$11*31,"X")))))*CD$21/100</f>
        <v>0</v>
      </c>
      <c r="CE103" s="64">
        <f t="shared" si="294"/>
        <v>0</v>
      </c>
      <c r="CF103" s="27">
        <f t="shared" si="274"/>
        <v>0</v>
      </c>
      <c r="CG103" s="19"/>
      <c r="CH103" s="34">
        <v>45413</v>
      </c>
      <c r="CI103" s="75">
        <f>IF(CI$3&gt;$A103+30,0,IF(CI$4&lt;$A103,0,IF(AND(CI$3&gt;=$A103,CI$3&lt;$A104),CI$11*(32-DAY(CI$3)),IF(AND(CI$4&gt;=$A103,CI$4&lt;$A104),CI$11*DAY(CI$4),IF(AND(CI$3&lt;$A103,CI$4&gt;$A104),CI$11*31,"X")))))*CI$21/100</f>
        <v>0</v>
      </c>
      <c r="CJ103" s="64">
        <f t="shared" si="295"/>
        <v>0</v>
      </c>
      <c r="CK103" s="27">
        <f t="shared" si="275"/>
        <v>0</v>
      </c>
      <c r="CL103" s="19"/>
      <c r="CM103" s="34">
        <v>45413</v>
      </c>
      <c r="CN103" s="75">
        <f>IF(CN$3&gt;$A103+30,0,IF(CN$4&lt;$A103,0,IF(AND(CN$3&gt;=$A103,CN$3&lt;$A104),CN$11*(32-DAY(CN$3)),IF(AND(CN$4&gt;=$A103,CN$4&lt;$A104),CN$11*DAY(CN$4),IF(AND(CN$3&lt;$A103,CN$4&gt;$A104),CN$11*31,"X")))))*CN$21/100</f>
        <v>0</v>
      </c>
      <c r="CO103" s="64">
        <f t="shared" si="296"/>
        <v>0</v>
      </c>
      <c r="CP103" s="27">
        <f t="shared" si="276"/>
        <v>0</v>
      </c>
      <c r="CQ103" s="19"/>
      <c r="CR103" s="34">
        <v>45413</v>
      </c>
      <c r="CS103" s="75">
        <f>IF(CS$3&gt;$A103+30,0,IF(CS$4&lt;$A103,0,IF(AND(CS$3&gt;=$A103,CS$3&lt;$A104),CS$11*(32-DAY(CS$3)),IF(AND(CS$4&gt;=$A103,CS$4&lt;$A104),CS$11*DAY(CS$4),IF(AND(CS$3&lt;$A103,CS$4&gt;$A104),CS$11*31,"X")))))*CS$21/100</f>
        <v>0</v>
      </c>
      <c r="CT103" s="64">
        <f t="shared" si="297"/>
        <v>0</v>
      </c>
      <c r="CU103" s="27">
        <f t="shared" si="277"/>
        <v>0</v>
      </c>
      <c r="CV103" s="19"/>
    </row>
    <row r="104" spans="1:100" hidden="1" outlineLevel="1" x14ac:dyDescent="0.2">
      <c r="A104" s="34">
        <v>45444</v>
      </c>
      <c r="B104" s="75">
        <f>IF(B$3&gt;$A104+29,0,IF(B$4&lt;$A104,0,IF(AND(B$3&gt;=$A104,B$3&lt;$A105),B$11*(31-DAY(B$3)),IF(AND(B$4&gt;=$A104,B$4&lt;$A105),B$11*DAY(B$4),IF(AND(B$3&lt;$A104,B$4&gt;$A105),B$11*30,"X")))))*B$21/100</f>
        <v>0</v>
      </c>
      <c r="C104" s="64">
        <f t="shared" si="278"/>
        <v>0</v>
      </c>
      <c r="D104" s="27">
        <f t="shared" si="258"/>
        <v>0</v>
      </c>
      <c r="E104" s="19"/>
      <c r="F104" s="34">
        <v>45444</v>
      </c>
      <c r="G104" s="75">
        <f>IF(G$3&gt;$A104+29,0,IF(G$4&lt;$A104,0,IF(AND(G$3&gt;=$A104,G$3&lt;$A105),G$11*(31-DAY(G$3)),IF(AND(G$4&gt;=$A104,G$4&lt;$A105),G$11*DAY(G$4),IF(AND(G$3&lt;$A104,G$4&gt;$A105),G$11*30,"X")))))*G$21/100</f>
        <v>0</v>
      </c>
      <c r="H104" s="64">
        <f t="shared" si="279"/>
        <v>0</v>
      </c>
      <c r="I104" s="27">
        <f t="shared" si="259"/>
        <v>0</v>
      </c>
      <c r="J104" s="19"/>
      <c r="K104" s="34">
        <v>45444</v>
      </c>
      <c r="L104" s="75">
        <f>IF(L$3&gt;$A104+29,0,IF(L$4&lt;$A104,0,IF(AND(L$3&gt;=$A104,L$3&lt;$A105),L$11*(31-DAY(L$3)),IF(AND(L$4&gt;=$A104,L$4&lt;$A105),L$11*DAY(L$4),IF(AND(L$3&lt;$A104,L$4&gt;$A105),L$11*30,"X")))))*L$21/100</f>
        <v>0</v>
      </c>
      <c r="M104" s="64">
        <f t="shared" si="280"/>
        <v>0</v>
      </c>
      <c r="N104" s="27">
        <f t="shared" si="260"/>
        <v>0</v>
      </c>
      <c r="O104" s="19"/>
      <c r="P104" s="34">
        <v>45444</v>
      </c>
      <c r="Q104" s="75">
        <f>IF(Q$3&gt;$A104+29,0,IF(Q$4&lt;$A104,0,IF(AND(Q$3&gt;=$A104,Q$3&lt;$A105),Q$11*(31-DAY(Q$3)),IF(AND(Q$4&gt;=$A104,Q$4&lt;$A105),Q$11*DAY(Q$4),IF(AND(Q$3&lt;$A104,Q$4&gt;$A105),Q$11*30,"X")))))*Q$21/100</f>
        <v>0</v>
      </c>
      <c r="R104" s="64">
        <f t="shared" si="281"/>
        <v>0</v>
      </c>
      <c r="S104" s="27">
        <f t="shared" si="261"/>
        <v>0</v>
      </c>
      <c r="T104" s="19"/>
      <c r="U104" s="34">
        <v>45444</v>
      </c>
      <c r="V104" s="75">
        <f>IF(V$3&gt;$A104+29,0,IF(V$4&lt;$A104,0,IF(AND(V$3&gt;=$A104,V$3&lt;$A105),V$11*(31-DAY(V$3)),IF(AND(V$4&gt;=$A104,V$4&lt;$A105),V$11*DAY(V$4),IF(AND(V$3&lt;$A104,V$4&gt;$A105),V$11*30,"X")))))*V$21/100</f>
        <v>0</v>
      </c>
      <c r="W104" s="64">
        <f t="shared" si="282"/>
        <v>0</v>
      </c>
      <c r="X104" s="27">
        <f t="shared" si="262"/>
        <v>0</v>
      </c>
      <c r="Y104" s="19"/>
      <c r="Z104" s="34">
        <v>45444</v>
      </c>
      <c r="AA104" s="75">
        <f>IF(AA$3&gt;$A104+29,0,IF(AA$4&lt;$A104,0,IF(AND(AA$3&gt;=$A104,AA$3&lt;$A105),AA$11*(31-DAY(AA$3)),IF(AND(AA$4&gt;=$A104,AA$4&lt;$A105),AA$11*DAY(AA$4),IF(AND(AA$3&lt;$A104,AA$4&gt;$A105),AA$11*30,"X")))))*AA$21/100</f>
        <v>0</v>
      </c>
      <c r="AB104" s="64">
        <f t="shared" si="283"/>
        <v>0</v>
      </c>
      <c r="AC104" s="27">
        <f t="shared" si="263"/>
        <v>0</v>
      </c>
      <c r="AD104" s="19"/>
      <c r="AE104" s="34">
        <v>45444</v>
      </c>
      <c r="AF104" s="75">
        <f>IF(AF$3&gt;$A104+29,0,IF(AF$4&lt;$A104,0,IF(AND(AF$3&gt;=$A104,AF$3&lt;$A105),AF$11*(31-DAY(AF$3)),IF(AND(AF$4&gt;=$A104,AF$4&lt;$A105),AF$11*DAY(AF$4),IF(AND(AF$3&lt;$A104,AF$4&gt;$A105),AF$11*30,"X")))))*AF$21/100</f>
        <v>0</v>
      </c>
      <c r="AG104" s="64">
        <f t="shared" si="284"/>
        <v>0</v>
      </c>
      <c r="AH104" s="27">
        <f t="shared" si="264"/>
        <v>0</v>
      </c>
      <c r="AI104" s="19"/>
      <c r="AJ104" s="34">
        <v>45444</v>
      </c>
      <c r="AK104" s="75">
        <f>IF(AK$3&gt;$A104+29,0,IF(AK$4&lt;$A104,0,IF(AND(AK$3&gt;=$A104,AK$3&lt;$A105),AK$11*(31-DAY(AK$3)),IF(AND(AK$4&gt;=$A104,AK$4&lt;$A105),AK$11*DAY(AK$4),IF(AND(AK$3&lt;$A104,AK$4&gt;$A105),AK$11*30,"X")))))*AK$21/100</f>
        <v>0</v>
      </c>
      <c r="AL104" s="64">
        <f t="shared" si="285"/>
        <v>0</v>
      </c>
      <c r="AM104" s="27">
        <f t="shared" si="265"/>
        <v>0</v>
      </c>
      <c r="AN104" s="19"/>
      <c r="AO104" s="34">
        <v>45444</v>
      </c>
      <c r="AP104" s="75">
        <f>IF(AP$3&gt;$A104+29,0,IF(AP$4&lt;$A104,0,IF(AND(AP$3&gt;=$A104,AP$3&lt;$A105),AP$11*(31-DAY(AP$3)),IF(AND(AP$4&gt;=$A104,AP$4&lt;$A105),AP$11*DAY(AP$4),IF(AND(AP$3&lt;$A104,AP$4&gt;$A105),AP$11*30,"X")))))*AP$21/100</f>
        <v>0</v>
      </c>
      <c r="AQ104" s="64">
        <f t="shared" si="286"/>
        <v>0</v>
      </c>
      <c r="AR104" s="27">
        <f t="shared" si="266"/>
        <v>0</v>
      </c>
      <c r="AS104" s="19"/>
      <c r="AT104" s="34">
        <v>45444</v>
      </c>
      <c r="AU104" s="75">
        <f>IF(AU$3&gt;$A104+29,0,IF(AU$4&lt;$A104,0,IF(AND(AU$3&gt;=$A104,AU$3&lt;$A105),AU$11*(31-DAY(AU$3)),IF(AND(AU$4&gt;=$A104,AU$4&lt;$A105),AU$11*DAY(AU$4),IF(AND(AU$3&lt;$A104,AU$4&gt;$A105),AU$11*30,"X")))))*AU$21/100</f>
        <v>0</v>
      </c>
      <c r="AV104" s="64">
        <f t="shared" si="287"/>
        <v>0</v>
      </c>
      <c r="AW104" s="27">
        <f t="shared" si="267"/>
        <v>0</v>
      </c>
      <c r="AX104" s="19"/>
      <c r="AY104" s="34">
        <v>45444</v>
      </c>
      <c r="AZ104" s="75">
        <f>IF(AZ$3&gt;$A104+29,0,IF(AZ$4&lt;$A104,0,IF(AND(AZ$3&gt;=$A104,AZ$3&lt;$A105),AZ$11*(31-DAY(AZ$3)),IF(AND(AZ$4&gt;=$A104,AZ$4&lt;$A105),AZ$11*DAY(AZ$4),IF(AND(AZ$3&lt;$A104,AZ$4&gt;$A105),AZ$11*30,"X")))))*AZ$21/100</f>
        <v>0</v>
      </c>
      <c r="BA104" s="64">
        <f t="shared" si="288"/>
        <v>0</v>
      </c>
      <c r="BB104" s="27">
        <f t="shared" si="268"/>
        <v>0</v>
      </c>
      <c r="BC104" s="19"/>
      <c r="BD104" s="34">
        <v>45444</v>
      </c>
      <c r="BE104" s="75">
        <f>IF(BE$3&gt;$A104+29,0,IF(BE$4&lt;$A104,0,IF(AND(BE$3&gt;=$A104,BE$3&lt;$A105),BE$11*(31-DAY(BE$3)),IF(AND(BE$4&gt;=$A104,BE$4&lt;$A105),BE$11*DAY(BE$4),IF(AND(BE$3&lt;$A104,BE$4&gt;$A105),BE$11*30,"X")))))*BE$21/100</f>
        <v>0</v>
      </c>
      <c r="BF104" s="64">
        <f t="shared" si="289"/>
        <v>0</v>
      </c>
      <c r="BG104" s="27">
        <f t="shared" si="269"/>
        <v>0</v>
      </c>
      <c r="BH104" s="19"/>
      <c r="BI104" s="34">
        <v>45444</v>
      </c>
      <c r="BJ104" s="75">
        <f>IF(BJ$3&gt;$A104+29,0,IF(BJ$4&lt;$A104,0,IF(AND(BJ$3&gt;=$A104,BJ$3&lt;$A105),BJ$11*(31-DAY(BJ$3)),IF(AND(BJ$4&gt;=$A104,BJ$4&lt;$A105),BJ$11*DAY(BJ$4),IF(AND(BJ$3&lt;$A104,BJ$4&gt;$A105),BJ$11*30,"X")))))*BJ$21/100</f>
        <v>0</v>
      </c>
      <c r="BK104" s="64">
        <f t="shared" si="290"/>
        <v>0</v>
      </c>
      <c r="BL104" s="27">
        <f t="shared" si="270"/>
        <v>0</v>
      </c>
      <c r="BM104" s="19"/>
      <c r="BN104" s="34">
        <v>45444</v>
      </c>
      <c r="BO104" s="75">
        <f>IF(BO$3&gt;$A104+29,0,IF(BO$4&lt;$A104,0,IF(AND(BO$3&gt;=$A104,BO$3&lt;$A105),BO$11*(31-DAY(BO$3)),IF(AND(BO$4&gt;=$A104,BO$4&lt;$A105),BO$11*DAY(BO$4),IF(AND(BO$3&lt;$A104,BO$4&gt;$A105),BO$11*30,"X")))))*BO$21/100</f>
        <v>0</v>
      </c>
      <c r="BP104" s="64">
        <f t="shared" si="291"/>
        <v>0</v>
      </c>
      <c r="BQ104" s="27">
        <f t="shared" si="271"/>
        <v>0</v>
      </c>
      <c r="BR104" s="19"/>
      <c r="BS104" s="34">
        <v>45444</v>
      </c>
      <c r="BT104" s="75">
        <f>IF(BT$3&gt;$A104+29,0,IF(BT$4&lt;$A104,0,IF(AND(BT$3&gt;=$A104,BT$3&lt;$A105),BT$11*(31-DAY(BT$3)),IF(AND(BT$4&gt;=$A104,BT$4&lt;$A105),BT$11*DAY(BT$4),IF(AND(BT$3&lt;$A104,BT$4&gt;$A105),BT$11*30,"X")))))*BT$21/100</f>
        <v>0</v>
      </c>
      <c r="BU104" s="64">
        <f t="shared" si="292"/>
        <v>0</v>
      </c>
      <c r="BV104" s="27">
        <f t="shared" si="272"/>
        <v>0</v>
      </c>
      <c r="BW104" s="19"/>
      <c r="BX104" s="34">
        <v>45444</v>
      </c>
      <c r="BY104" s="75">
        <f>IF(BY$3&gt;$A104+29,0,IF(BY$4&lt;$A104,0,IF(AND(BY$3&gt;=$A104,BY$3&lt;$A105),BY$11*(31-DAY(BY$3)),IF(AND(BY$4&gt;=$A104,BY$4&lt;$A105),BY$11*DAY(BY$4),IF(AND(BY$3&lt;$A104,BY$4&gt;$A105),BY$11*30,"X")))))*BY$21/100</f>
        <v>0</v>
      </c>
      <c r="BZ104" s="64">
        <f t="shared" si="293"/>
        <v>0</v>
      </c>
      <c r="CA104" s="27">
        <f t="shared" si="273"/>
        <v>0</v>
      </c>
      <c r="CB104" s="19"/>
      <c r="CC104" s="34">
        <v>45444</v>
      </c>
      <c r="CD104" s="75">
        <f>IF(CD$3&gt;$A104+29,0,IF(CD$4&lt;$A104,0,IF(AND(CD$3&gt;=$A104,CD$3&lt;$A105),CD$11*(31-DAY(CD$3)),IF(AND(CD$4&gt;=$A104,CD$4&lt;$A105),CD$11*DAY(CD$4),IF(AND(CD$3&lt;$A104,CD$4&gt;$A105),CD$11*30,"X")))))*CD$21/100</f>
        <v>0</v>
      </c>
      <c r="CE104" s="64">
        <f t="shared" si="294"/>
        <v>0</v>
      </c>
      <c r="CF104" s="27">
        <f t="shared" si="274"/>
        <v>0</v>
      </c>
      <c r="CG104" s="19"/>
      <c r="CH104" s="34">
        <v>45444</v>
      </c>
      <c r="CI104" s="75">
        <f>IF(CI$3&gt;$A104+29,0,IF(CI$4&lt;$A104,0,IF(AND(CI$3&gt;=$A104,CI$3&lt;$A105),CI$11*(31-DAY(CI$3)),IF(AND(CI$4&gt;=$A104,CI$4&lt;$A105),CI$11*DAY(CI$4),IF(AND(CI$3&lt;$A104,CI$4&gt;$A105),CI$11*30,"X")))))*CI$21/100</f>
        <v>0</v>
      </c>
      <c r="CJ104" s="64">
        <f t="shared" si="295"/>
        <v>0</v>
      </c>
      <c r="CK104" s="27">
        <f t="shared" si="275"/>
        <v>0</v>
      </c>
      <c r="CL104" s="19"/>
      <c r="CM104" s="34">
        <v>45444</v>
      </c>
      <c r="CN104" s="75">
        <f>IF(CN$3&gt;$A104+29,0,IF(CN$4&lt;$A104,0,IF(AND(CN$3&gt;=$A104,CN$3&lt;$A105),CN$11*(31-DAY(CN$3)),IF(AND(CN$4&gt;=$A104,CN$4&lt;$A105),CN$11*DAY(CN$4),IF(AND(CN$3&lt;$A104,CN$4&gt;$A105),CN$11*30,"X")))))*CN$21/100</f>
        <v>0</v>
      </c>
      <c r="CO104" s="64">
        <f t="shared" si="296"/>
        <v>0</v>
      </c>
      <c r="CP104" s="27">
        <f t="shared" si="276"/>
        <v>0</v>
      </c>
      <c r="CQ104" s="19"/>
      <c r="CR104" s="34">
        <v>45444</v>
      </c>
      <c r="CS104" s="75">
        <f>IF(CS$3&gt;$A104+29,0,IF(CS$4&lt;$A104,0,IF(AND(CS$3&gt;=$A104,CS$3&lt;$A105),CS$11*(31-DAY(CS$3)),IF(AND(CS$4&gt;=$A104,CS$4&lt;$A105),CS$11*DAY(CS$4),IF(AND(CS$3&lt;$A104,CS$4&gt;$A105),CS$11*30,"X")))))*CS$21/100</f>
        <v>0</v>
      </c>
      <c r="CT104" s="64">
        <f t="shared" si="297"/>
        <v>0</v>
      </c>
      <c r="CU104" s="27">
        <f t="shared" si="277"/>
        <v>0</v>
      </c>
      <c r="CV104" s="19"/>
    </row>
    <row r="105" spans="1:100" hidden="1" outlineLevel="1" x14ac:dyDescent="0.2">
      <c r="A105" s="34">
        <v>45474</v>
      </c>
      <c r="B105" s="75">
        <f>IF(B$3&gt;$A105+30,0,IF(B$4&lt;$A105,0,IF(AND(B$3&gt;=$A105,B$3&lt;$A106),B$11*(32-DAY(B$3)),IF(AND(B$4&gt;=$A105,B$4&lt;$A106),B$11*DAY(B$4),IF(AND(B$3&lt;$A105,B$4&gt;$A106),B$11*31,"X")))))*B$21/100</f>
        <v>0</v>
      </c>
      <c r="C105" s="64">
        <f t="shared" si="278"/>
        <v>0</v>
      </c>
      <c r="D105" s="27">
        <f t="shared" si="258"/>
        <v>0</v>
      </c>
      <c r="E105" s="19"/>
      <c r="F105" s="34">
        <v>45474</v>
      </c>
      <c r="G105" s="75">
        <f>IF(G$3&gt;$A105+30,0,IF(G$4&lt;$A105,0,IF(AND(G$3&gt;=$A105,G$3&lt;$A106),G$11*(32-DAY(G$3)),IF(AND(G$4&gt;=$A105,G$4&lt;$A106),G$11*DAY(G$4),IF(AND(G$3&lt;$A105,G$4&gt;$A106),G$11*31,"X")))))*G$21/100</f>
        <v>0</v>
      </c>
      <c r="H105" s="64">
        <f t="shared" si="279"/>
        <v>0</v>
      </c>
      <c r="I105" s="27">
        <f t="shared" si="259"/>
        <v>0</v>
      </c>
      <c r="J105" s="19"/>
      <c r="K105" s="34">
        <v>45474</v>
      </c>
      <c r="L105" s="75">
        <f>IF(L$3&gt;$A105+30,0,IF(L$4&lt;$A105,0,IF(AND(L$3&gt;=$A105,L$3&lt;$A106),L$11*(32-DAY(L$3)),IF(AND(L$4&gt;=$A105,L$4&lt;$A106),L$11*DAY(L$4),IF(AND(L$3&lt;$A105,L$4&gt;$A106),L$11*31,"X")))))*L$21/100</f>
        <v>0</v>
      </c>
      <c r="M105" s="64">
        <f t="shared" si="280"/>
        <v>0</v>
      </c>
      <c r="N105" s="27">
        <f t="shared" si="260"/>
        <v>0</v>
      </c>
      <c r="O105" s="19"/>
      <c r="P105" s="34">
        <v>45474</v>
      </c>
      <c r="Q105" s="75">
        <f>IF(Q$3&gt;$A105+30,0,IF(Q$4&lt;$A105,0,IF(AND(Q$3&gt;=$A105,Q$3&lt;$A106),Q$11*(32-DAY(Q$3)),IF(AND(Q$4&gt;=$A105,Q$4&lt;$A106),Q$11*DAY(Q$4),IF(AND(Q$3&lt;$A105,Q$4&gt;$A106),Q$11*31,"X")))))*Q$21/100</f>
        <v>0</v>
      </c>
      <c r="R105" s="64">
        <f t="shared" si="281"/>
        <v>0</v>
      </c>
      <c r="S105" s="27">
        <f t="shared" si="261"/>
        <v>0</v>
      </c>
      <c r="T105" s="19"/>
      <c r="U105" s="34">
        <v>45474</v>
      </c>
      <c r="V105" s="75">
        <f>IF(V$3&gt;$A105+30,0,IF(V$4&lt;$A105,0,IF(AND(V$3&gt;=$A105,V$3&lt;$A106),V$11*(32-DAY(V$3)),IF(AND(V$4&gt;=$A105,V$4&lt;$A106),V$11*DAY(V$4),IF(AND(V$3&lt;$A105,V$4&gt;$A106),V$11*31,"X")))))*V$21/100</f>
        <v>0</v>
      </c>
      <c r="W105" s="64">
        <f t="shared" si="282"/>
        <v>0</v>
      </c>
      <c r="X105" s="27">
        <f t="shared" si="262"/>
        <v>0</v>
      </c>
      <c r="Y105" s="19"/>
      <c r="Z105" s="34">
        <v>45474</v>
      </c>
      <c r="AA105" s="75">
        <f>IF(AA$3&gt;$A105+30,0,IF(AA$4&lt;$A105,0,IF(AND(AA$3&gt;=$A105,AA$3&lt;$A106),AA$11*(32-DAY(AA$3)),IF(AND(AA$4&gt;=$A105,AA$4&lt;$A106),AA$11*DAY(AA$4),IF(AND(AA$3&lt;$A105,AA$4&gt;$A106),AA$11*31,"X")))))*AA$21/100</f>
        <v>0</v>
      </c>
      <c r="AB105" s="64">
        <f t="shared" si="283"/>
        <v>0</v>
      </c>
      <c r="AC105" s="27">
        <f t="shared" si="263"/>
        <v>0</v>
      </c>
      <c r="AD105" s="19"/>
      <c r="AE105" s="34">
        <v>45474</v>
      </c>
      <c r="AF105" s="75">
        <f>IF(AF$3&gt;$A105+30,0,IF(AF$4&lt;$A105,0,IF(AND(AF$3&gt;=$A105,AF$3&lt;$A106),AF$11*(32-DAY(AF$3)),IF(AND(AF$4&gt;=$A105,AF$4&lt;$A106),AF$11*DAY(AF$4),IF(AND(AF$3&lt;$A105,AF$4&gt;$A106),AF$11*31,"X")))))*AF$21/100</f>
        <v>0</v>
      </c>
      <c r="AG105" s="64">
        <f t="shared" si="284"/>
        <v>0</v>
      </c>
      <c r="AH105" s="27">
        <f t="shared" si="264"/>
        <v>0</v>
      </c>
      <c r="AI105" s="19"/>
      <c r="AJ105" s="34">
        <v>45474</v>
      </c>
      <c r="AK105" s="75">
        <f>IF(AK$3&gt;$A105+30,0,IF(AK$4&lt;$A105,0,IF(AND(AK$3&gt;=$A105,AK$3&lt;$A106),AK$11*(32-DAY(AK$3)),IF(AND(AK$4&gt;=$A105,AK$4&lt;$A106),AK$11*DAY(AK$4),IF(AND(AK$3&lt;$A105,AK$4&gt;$A106),AK$11*31,"X")))))*AK$21/100</f>
        <v>0</v>
      </c>
      <c r="AL105" s="64">
        <f t="shared" si="285"/>
        <v>0</v>
      </c>
      <c r="AM105" s="27">
        <f t="shared" si="265"/>
        <v>0</v>
      </c>
      <c r="AN105" s="19"/>
      <c r="AO105" s="34">
        <v>45474</v>
      </c>
      <c r="AP105" s="75">
        <f>IF(AP$3&gt;$A105+30,0,IF(AP$4&lt;$A105,0,IF(AND(AP$3&gt;=$A105,AP$3&lt;$A106),AP$11*(32-DAY(AP$3)),IF(AND(AP$4&gt;=$A105,AP$4&lt;$A106),AP$11*DAY(AP$4),IF(AND(AP$3&lt;$A105,AP$4&gt;$A106),AP$11*31,"X")))))*AP$21/100</f>
        <v>0</v>
      </c>
      <c r="AQ105" s="64">
        <f t="shared" si="286"/>
        <v>0</v>
      </c>
      <c r="AR105" s="27">
        <f t="shared" si="266"/>
        <v>0</v>
      </c>
      <c r="AS105" s="19"/>
      <c r="AT105" s="34">
        <v>45474</v>
      </c>
      <c r="AU105" s="75">
        <f>IF(AU$3&gt;$A105+30,0,IF(AU$4&lt;$A105,0,IF(AND(AU$3&gt;=$A105,AU$3&lt;$A106),AU$11*(32-DAY(AU$3)),IF(AND(AU$4&gt;=$A105,AU$4&lt;$A106),AU$11*DAY(AU$4),IF(AND(AU$3&lt;$A105,AU$4&gt;$A106),AU$11*31,"X")))))*AU$21/100</f>
        <v>0</v>
      </c>
      <c r="AV105" s="64">
        <f t="shared" si="287"/>
        <v>0</v>
      </c>
      <c r="AW105" s="27">
        <f t="shared" si="267"/>
        <v>0</v>
      </c>
      <c r="AX105" s="19"/>
      <c r="AY105" s="34">
        <v>45474</v>
      </c>
      <c r="AZ105" s="75">
        <f>IF(AZ$3&gt;$A105+30,0,IF(AZ$4&lt;$A105,0,IF(AND(AZ$3&gt;=$A105,AZ$3&lt;$A106),AZ$11*(32-DAY(AZ$3)),IF(AND(AZ$4&gt;=$A105,AZ$4&lt;$A106),AZ$11*DAY(AZ$4),IF(AND(AZ$3&lt;$A105,AZ$4&gt;$A106),AZ$11*31,"X")))))*AZ$21/100</f>
        <v>0</v>
      </c>
      <c r="BA105" s="64">
        <f t="shared" si="288"/>
        <v>0</v>
      </c>
      <c r="BB105" s="27">
        <f t="shared" si="268"/>
        <v>0</v>
      </c>
      <c r="BC105" s="19"/>
      <c r="BD105" s="34">
        <v>45474</v>
      </c>
      <c r="BE105" s="75">
        <f>IF(BE$3&gt;$A105+30,0,IF(BE$4&lt;$A105,0,IF(AND(BE$3&gt;=$A105,BE$3&lt;$A106),BE$11*(32-DAY(BE$3)),IF(AND(BE$4&gt;=$A105,BE$4&lt;$A106),BE$11*DAY(BE$4),IF(AND(BE$3&lt;$A105,BE$4&gt;$A106),BE$11*31,"X")))))*BE$21/100</f>
        <v>0</v>
      </c>
      <c r="BF105" s="64">
        <f t="shared" si="289"/>
        <v>0</v>
      </c>
      <c r="BG105" s="27">
        <f t="shared" si="269"/>
        <v>0</v>
      </c>
      <c r="BH105" s="19"/>
      <c r="BI105" s="34">
        <v>45474</v>
      </c>
      <c r="BJ105" s="75">
        <f>IF(BJ$3&gt;$A105+30,0,IF(BJ$4&lt;$A105,0,IF(AND(BJ$3&gt;=$A105,BJ$3&lt;$A106),BJ$11*(32-DAY(BJ$3)),IF(AND(BJ$4&gt;=$A105,BJ$4&lt;$A106),BJ$11*DAY(BJ$4),IF(AND(BJ$3&lt;$A105,BJ$4&gt;$A106),BJ$11*31,"X")))))*BJ$21/100</f>
        <v>0</v>
      </c>
      <c r="BK105" s="64">
        <f t="shared" si="290"/>
        <v>0</v>
      </c>
      <c r="BL105" s="27">
        <f t="shared" si="270"/>
        <v>0</v>
      </c>
      <c r="BM105" s="19"/>
      <c r="BN105" s="34">
        <v>45474</v>
      </c>
      <c r="BO105" s="75">
        <f>IF(BO$3&gt;$A105+30,0,IF(BO$4&lt;$A105,0,IF(AND(BO$3&gt;=$A105,BO$3&lt;$A106),BO$11*(32-DAY(BO$3)),IF(AND(BO$4&gt;=$A105,BO$4&lt;$A106),BO$11*DAY(BO$4),IF(AND(BO$3&lt;$A105,BO$4&gt;$A106),BO$11*31,"X")))))*BO$21/100</f>
        <v>0</v>
      </c>
      <c r="BP105" s="64">
        <f t="shared" si="291"/>
        <v>0</v>
      </c>
      <c r="BQ105" s="27">
        <f t="shared" si="271"/>
        <v>0</v>
      </c>
      <c r="BR105" s="19"/>
      <c r="BS105" s="34">
        <v>45474</v>
      </c>
      <c r="BT105" s="75">
        <f>IF(BT$3&gt;$A105+30,0,IF(BT$4&lt;$A105,0,IF(AND(BT$3&gt;=$A105,BT$3&lt;$A106),BT$11*(32-DAY(BT$3)),IF(AND(BT$4&gt;=$A105,BT$4&lt;$A106),BT$11*DAY(BT$4),IF(AND(BT$3&lt;$A105,BT$4&gt;$A106),BT$11*31,"X")))))*BT$21/100</f>
        <v>0</v>
      </c>
      <c r="BU105" s="64">
        <f t="shared" si="292"/>
        <v>0</v>
      </c>
      <c r="BV105" s="27">
        <f t="shared" si="272"/>
        <v>0</v>
      </c>
      <c r="BW105" s="19"/>
      <c r="BX105" s="34">
        <v>45474</v>
      </c>
      <c r="BY105" s="75">
        <f>IF(BY$3&gt;$A105+30,0,IF(BY$4&lt;$A105,0,IF(AND(BY$3&gt;=$A105,BY$3&lt;$A106),BY$11*(32-DAY(BY$3)),IF(AND(BY$4&gt;=$A105,BY$4&lt;$A106),BY$11*DAY(BY$4),IF(AND(BY$3&lt;$A105,BY$4&gt;$A106),BY$11*31,"X")))))*BY$21/100</f>
        <v>0</v>
      </c>
      <c r="BZ105" s="64">
        <f t="shared" si="293"/>
        <v>0</v>
      </c>
      <c r="CA105" s="27">
        <f t="shared" si="273"/>
        <v>0</v>
      </c>
      <c r="CB105" s="19"/>
      <c r="CC105" s="34">
        <v>45474</v>
      </c>
      <c r="CD105" s="75">
        <f>IF(CD$3&gt;$A105+30,0,IF(CD$4&lt;$A105,0,IF(AND(CD$3&gt;=$A105,CD$3&lt;$A106),CD$11*(32-DAY(CD$3)),IF(AND(CD$4&gt;=$A105,CD$4&lt;$A106),CD$11*DAY(CD$4),IF(AND(CD$3&lt;$A105,CD$4&gt;$A106),CD$11*31,"X")))))*CD$21/100</f>
        <v>0</v>
      </c>
      <c r="CE105" s="64">
        <f t="shared" si="294"/>
        <v>0</v>
      </c>
      <c r="CF105" s="27">
        <f t="shared" si="274"/>
        <v>0</v>
      </c>
      <c r="CG105" s="19"/>
      <c r="CH105" s="34">
        <v>45474</v>
      </c>
      <c r="CI105" s="75">
        <f>IF(CI$3&gt;$A105+30,0,IF(CI$4&lt;$A105,0,IF(AND(CI$3&gt;=$A105,CI$3&lt;$A106),CI$11*(32-DAY(CI$3)),IF(AND(CI$4&gt;=$A105,CI$4&lt;$A106),CI$11*DAY(CI$4),IF(AND(CI$3&lt;$A105,CI$4&gt;$A106),CI$11*31,"X")))))*CI$21/100</f>
        <v>0</v>
      </c>
      <c r="CJ105" s="64">
        <f t="shared" si="295"/>
        <v>0</v>
      </c>
      <c r="CK105" s="27">
        <f t="shared" si="275"/>
        <v>0</v>
      </c>
      <c r="CL105" s="19"/>
      <c r="CM105" s="34">
        <v>45474</v>
      </c>
      <c r="CN105" s="75">
        <f>IF(CN$3&gt;$A105+30,0,IF(CN$4&lt;$A105,0,IF(AND(CN$3&gt;=$A105,CN$3&lt;$A106),CN$11*(32-DAY(CN$3)),IF(AND(CN$4&gt;=$A105,CN$4&lt;$A106),CN$11*DAY(CN$4),IF(AND(CN$3&lt;$A105,CN$4&gt;$A106),CN$11*31,"X")))))*CN$21/100</f>
        <v>0</v>
      </c>
      <c r="CO105" s="64">
        <f t="shared" si="296"/>
        <v>0</v>
      </c>
      <c r="CP105" s="27">
        <f t="shared" si="276"/>
        <v>0</v>
      </c>
      <c r="CQ105" s="19"/>
      <c r="CR105" s="34">
        <v>45474</v>
      </c>
      <c r="CS105" s="75">
        <f>IF(CS$3&gt;$A105+30,0,IF(CS$4&lt;$A105,0,IF(AND(CS$3&gt;=$A105,CS$3&lt;$A106),CS$11*(32-DAY(CS$3)),IF(AND(CS$4&gt;=$A105,CS$4&lt;$A106),CS$11*DAY(CS$4),IF(AND(CS$3&lt;$A105,CS$4&gt;$A106),CS$11*31,"X")))))*CS$21/100</f>
        <v>0</v>
      </c>
      <c r="CT105" s="64">
        <f t="shared" si="297"/>
        <v>0</v>
      </c>
      <c r="CU105" s="27">
        <f t="shared" si="277"/>
        <v>0</v>
      </c>
      <c r="CV105" s="19"/>
    </row>
    <row r="106" spans="1:100" hidden="1" outlineLevel="1" x14ac:dyDescent="0.2">
      <c r="A106" s="34">
        <v>45505</v>
      </c>
      <c r="B106" s="75">
        <f>IF(B$3&gt;$A106+30,0,IF(B$4&lt;$A106,0,IF(AND(B$3&gt;=$A106,B$3&lt;$A107),B$11*(32-DAY(B$3)),IF(AND(B$4&gt;=$A106,B$4&lt;$A107),B$11*DAY(B$4),IF(AND(B$3&lt;$A106,B$4&gt;$A107),B$11*31,"X")))))*B$21/100</f>
        <v>0</v>
      </c>
      <c r="C106" s="64">
        <f t="shared" si="278"/>
        <v>0</v>
      </c>
      <c r="D106" s="27">
        <f t="shared" si="258"/>
        <v>0</v>
      </c>
      <c r="E106" s="19"/>
      <c r="F106" s="34">
        <v>45505</v>
      </c>
      <c r="G106" s="75">
        <f>IF(G$3&gt;$A106+30,0,IF(G$4&lt;$A106,0,IF(AND(G$3&gt;=$A106,G$3&lt;$A107),G$11*(32-DAY(G$3)),IF(AND(G$4&gt;=$A106,G$4&lt;$A107),G$11*DAY(G$4),IF(AND(G$3&lt;$A106,G$4&gt;$A107),G$11*31,"X")))))*G$21/100</f>
        <v>0</v>
      </c>
      <c r="H106" s="64">
        <f t="shared" si="279"/>
        <v>0</v>
      </c>
      <c r="I106" s="27">
        <f t="shared" si="259"/>
        <v>0</v>
      </c>
      <c r="J106" s="19"/>
      <c r="K106" s="34">
        <v>45505</v>
      </c>
      <c r="L106" s="75">
        <f>IF(L$3&gt;$A106+30,0,IF(L$4&lt;$A106,0,IF(AND(L$3&gt;=$A106,L$3&lt;$A107),L$11*(32-DAY(L$3)),IF(AND(L$4&gt;=$A106,L$4&lt;$A107),L$11*DAY(L$4),IF(AND(L$3&lt;$A106,L$4&gt;$A107),L$11*31,"X")))))*L$21/100</f>
        <v>0</v>
      </c>
      <c r="M106" s="64">
        <f t="shared" si="280"/>
        <v>0</v>
      </c>
      <c r="N106" s="27">
        <f t="shared" si="260"/>
        <v>0</v>
      </c>
      <c r="O106" s="19"/>
      <c r="P106" s="34">
        <v>45505</v>
      </c>
      <c r="Q106" s="75">
        <f>IF(Q$3&gt;$A106+30,0,IF(Q$4&lt;$A106,0,IF(AND(Q$3&gt;=$A106,Q$3&lt;$A107),Q$11*(32-DAY(Q$3)),IF(AND(Q$4&gt;=$A106,Q$4&lt;$A107),Q$11*DAY(Q$4),IF(AND(Q$3&lt;$A106,Q$4&gt;$A107),Q$11*31,"X")))))*Q$21/100</f>
        <v>0</v>
      </c>
      <c r="R106" s="64">
        <f t="shared" si="281"/>
        <v>0</v>
      </c>
      <c r="S106" s="27">
        <f t="shared" si="261"/>
        <v>0</v>
      </c>
      <c r="T106" s="19"/>
      <c r="U106" s="34">
        <v>45505</v>
      </c>
      <c r="V106" s="75">
        <f>IF(V$3&gt;$A106+30,0,IF(V$4&lt;$A106,0,IF(AND(V$3&gt;=$A106,V$3&lt;$A107),V$11*(32-DAY(V$3)),IF(AND(V$4&gt;=$A106,V$4&lt;$A107),V$11*DAY(V$4),IF(AND(V$3&lt;$A106,V$4&gt;$A107),V$11*31,"X")))))*V$21/100</f>
        <v>0</v>
      </c>
      <c r="W106" s="64">
        <f t="shared" si="282"/>
        <v>0</v>
      </c>
      <c r="X106" s="27">
        <f t="shared" si="262"/>
        <v>0</v>
      </c>
      <c r="Y106" s="19"/>
      <c r="Z106" s="34">
        <v>45505</v>
      </c>
      <c r="AA106" s="75">
        <f>IF(AA$3&gt;$A106+30,0,IF(AA$4&lt;$A106,0,IF(AND(AA$3&gt;=$A106,AA$3&lt;$A107),AA$11*(32-DAY(AA$3)),IF(AND(AA$4&gt;=$A106,AA$4&lt;$A107),AA$11*DAY(AA$4),IF(AND(AA$3&lt;$A106,AA$4&gt;$A107),AA$11*31,"X")))))*AA$21/100</f>
        <v>0</v>
      </c>
      <c r="AB106" s="64">
        <f t="shared" si="283"/>
        <v>0</v>
      </c>
      <c r="AC106" s="27">
        <f t="shared" si="263"/>
        <v>0</v>
      </c>
      <c r="AD106" s="19"/>
      <c r="AE106" s="34">
        <v>45505</v>
      </c>
      <c r="AF106" s="75">
        <f>IF(AF$3&gt;$A106+30,0,IF(AF$4&lt;$A106,0,IF(AND(AF$3&gt;=$A106,AF$3&lt;$A107),AF$11*(32-DAY(AF$3)),IF(AND(AF$4&gt;=$A106,AF$4&lt;$A107),AF$11*DAY(AF$4),IF(AND(AF$3&lt;$A106,AF$4&gt;$A107),AF$11*31,"X")))))*AF$21/100</f>
        <v>0</v>
      </c>
      <c r="AG106" s="64">
        <f t="shared" si="284"/>
        <v>0</v>
      </c>
      <c r="AH106" s="27">
        <f t="shared" si="264"/>
        <v>0</v>
      </c>
      <c r="AI106" s="19"/>
      <c r="AJ106" s="34">
        <v>45505</v>
      </c>
      <c r="AK106" s="75">
        <f>IF(AK$3&gt;$A106+30,0,IF(AK$4&lt;$A106,0,IF(AND(AK$3&gt;=$A106,AK$3&lt;$A107),AK$11*(32-DAY(AK$3)),IF(AND(AK$4&gt;=$A106,AK$4&lt;$A107),AK$11*DAY(AK$4),IF(AND(AK$3&lt;$A106,AK$4&gt;$A107),AK$11*31,"X")))))*AK$21/100</f>
        <v>0</v>
      </c>
      <c r="AL106" s="64">
        <f t="shared" si="285"/>
        <v>0</v>
      </c>
      <c r="AM106" s="27">
        <f t="shared" si="265"/>
        <v>0</v>
      </c>
      <c r="AN106" s="19"/>
      <c r="AO106" s="34">
        <v>45505</v>
      </c>
      <c r="AP106" s="75">
        <f>IF(AP$3&gt;$A106+30,0,IF(AP$4&lt;$A106,0,IF(AND(AP$3&gt;=$A106,AP$3&lt;$A107),AP$11*(32-DAY(AP$3)),IF(AND(AP$4&gt;=$A106,AP$4&lt;$A107),AP$11*DAY(AP$4),IF(AND(AP$3&lt;$A106,AP$4&gt;$A107),AP$11*31,"X")))))*AP$21/100</f>
        <v>0</v>
      </c>
      <c r="AQ106" s="64">
        <f t="shared" si="286"/>
        <v>0</v>
      </c>
      <c r="AR106" s="27">
        <f t="shared" si="266"/>
        <v>0</v>
      </c>
      <c r="AS106" s="19"/>
      <c r="AT106" s="34">
        <v>45505</v>
      </c>
      <c r="AU106" s="75">
        <f>IF(AU$3&gt;$A106+30,0,IF(AU$4&lt;$A106,0,IF(AND(AU$3&gt;=$A106,AU$3&lt;$A107),AU$11*(32-DAY(AU$3)),IF(AND(AU$4&gt;=$A106,AU$4&lt;$A107),AU$11*DAY(AU$4),IF(AND(AU$3&lt;$A106,AU$4&gt;$A107),AU$11*31,"X")))))*AU$21/100</f>
        <v>0</v>
      </c>
      <c r="AV106" s="64">
        <f t="shared" si="287"/>
        <v>0</v>
      </c>
      <c r="AW106" s="27">
        <f t="shared" si="267"/>
        <v>0</v>
      </c>
      <c r="AX106" s="19"/>
      <c r="AY106" s="34">
        <v>45505</v>
      </c>
      <c r="AZ106" s="75">
        <f>IF(AZ$3&gt;$A106+30,0,IF(AZ$4&lt;$A106,0,IF(AND(AZ$3&gt;=$A106,AZ$3&lt;$A107),AZ$11*(32-DAY(AZ$3)),IF(AND(AZ$4&gt;=$A106,AZ$4&lt;$A107),AZ$11*DAY(AZ$4),IF(AND(AZ$3&lt;$A106,AZ$4&gt;$A107),AZ$11*31,"X")))))*AZ$21/100</f>
        <v>0</v>
      </c>
      <c r="BA106" s="64">
        <f t="shared" si="288"/>
        <v>0</v>
      </c>
      <c r="BB106" s="27">
        <f t="shared" si="268"/>
        <v>0</v>
      </c>
      <c r="BC106" s="19"/>
      <c r="BD106" s="34">
        <v>45505</v>
      </c>
      <c r="BE106" s="75">
        <f>IF(BE$3&gt;$A106+30,0,IF(BE$4&lt;$A106,0,IF(AND(BE$3&gt;=$A106,BE$3&lt;$A107),BE$11*(32-DAY(BE$3)),IF(AND(BE$4&gt;=$A106,BE$4&lt;$A107),BE$11*DAY(BE$4),IF(AND(BE$3&lt;$A106,BE$4&gt;$A107),BE$11*31,"X")))))*BE$21/100</f>
        <v>0</v>
      </c>
      <c r="BF106" s="64">
        <f t="shared" si="289"/>
        <v>0</v>
      </c>
      <c r="BG106" s="27">
        <f t="shared" si="269"/>
        <v>0</v>
      </c>
      <c r="BH106" s="19"/>
      <c r="BI106" s="34">
        <v>45505</v>
      </c>
      <c r="BJ106" s="75">
        <f>IF(BJ$3&gt;$A106+30,0,IF(BJ$4&lt;$A106,0,IF(AND(BJ$3&gt;=$A106,BJ$3&lt;$A107),BJ$11*(32-DAY(BJ$3)),IF(AND(BJ$4&gt;=$A106,BJ$4&lt;$A107),BJ$11*DAY(BJ$4),IF(AND(BJ$3&lt;$A106,BJ$4&gt;$A107),BJ$11*31,"X")))))*BJ$21/100</f>
        <v>0</v>
      </c>
      <c r="BK106" s="64">
        <f t="shared" si="290"/>
        <v>0</v>
      </c>
      <c r="BL106" s="27">
        <f t="shared" si="270"/>
        <v>0</v>
      </c>
      <c r="BM106" s="19"/>
      <c r="BN106" s="34">
        <v>45505</v>
      </c>
      <c r="BO106" s="75">
        <f>IF(BO$3&gt;$A106+30,0,IF(BO$4&lt;$A106,0,IF(AND(BO$3&gt;=$A106,BO$3&lt;$A107),BO$11*(32-DAY(BO$3)),IF(AND(BO$4&gt;=$A106,BO$4&lt;$A107),BO$11*DAY(BO$4),IF(AND(BO$3&lt;$A106,BO$4&gt;$A107),BO$11*31,"X")))))*BO$21/100</f>
        <v>0</v>
      </c>
      <c r="BP106" s="64">
        <f t="shared" si="291"/>
        <v>0</v>
      </c>
      <c r="BQ106" s="27">
        <f t="shared" si="271"/>
        <v>0</v>
      </c>
      <c r="BR106" s="19"/>
      <c r="BS106" s="34">
        <v>45505</v>
      </c>
      <c r="BT106" s="75">
        <f>IF(BT$3&gt;$A106+30,0,IF(BT$4&lt;$A106,0,IF(AND(BT$3&gt;=$A106,BT$3&lt;$A107),BT$11*(32-DAY(BT$3)),IF(AND(BT$4&gt;=$A106,BT$4&lt;$A107),BT$11*DAY(BT$4),IF(AND(BT$3&lt;$A106,BT$4&gt;$A107),BT$11*31,"X")))))*BT$21/100</f>
        <v>0</v>
      </c>
      <c r="BU106" s="64">
        <f t="shared" si="292"/>
        <v>0</v>
      </c>
      <c r="BV106" s="27">
        <f t="shared" si="272"/>
        <v>0</v>
      </c>
      <c r="BW106" s="19"/>
      <c r="BX106" s="34">
        <v>45505</v>
      </c>
      <c r="BY106" s="75">
        <f>IF(BY$3&gt;$A106+30,0,IF(BY$4&lt;$A106,0,IF(AND(BY$3&gt;=$A106,BY$3&lt;$A107),BY$11*(32-DAY(BY$3)),IF(AND(BY$4&gt;=$A106,BY$4&lt;$A107),BY$11*DAY(BY$4),IF(AND(BY$3&lt;$A106,BY$4&gt;$A107),BY$11*31,"X")))))*BY$21/100</f>
        <v>0</v>
      </c>
      <c r="BZ106" s="64">
        <f t="shared" si="293"/>
        <v>0</v>
      </c>
      <c r="CA106" s="27">
        <f t="shared" si="273"/>
        <v>0</v>
      </c>
      <c r="CB106" s="19"/>
      <c r="CC106" s="34">
        <v>45505</v>
      </c>
      <c r="CD106" s="75">
        <f>IF(CD$3&gt;$A106+30,0,IF(CD$4&lt;$A106,0,IF(AND(CD$3&gt;=$A106,CD$3&lt;$A107),CD$11*(32-DAY(CD$3)),IF(AND(CD$4&gt;=$A106,CD$4&lt;$A107),CD$11*DAY(CD$4),IF(AND(CD$3&lt;$A106,CD$4&gt;$A107),CD$11*31,"X")))))*CD$21/100</f>
        <v>0</v>
      </c>
      <c r="CE106" s="64">
        <f t="shared" si="294"/>
        <v>0</v>
      </c>
      <c r="CF106" s="27">
        <f t="shared" si="274"/>
        <v>0</v>
      </c>
      <c r="CG106" s="19"/>
      <c r="CH106" s="34">
        <v>45505</v>
      </c>
      <c r="CI106" s="75">
        <f>IF(CI$3&gt;$A106+30,0,IF(CI$4&lt;$A106,0,IF(AND(CI$3&gt;=$A106,CI$3&lt;$A107),CI$11*(32-DAY(CI$3)),IF(AND(CI$4&gt;=$A106,CI$4&lt;$A107),CI$11*DAY(CI$4),IF(AND(CI$3&lt;$A106,CI$4&gt;$A107),CI$11*31,"X")))))*CI$21/100</f>
        <v>0</v>
      </c>
      <c r="CJ106" s="64">
        <f t="shared" si="295"/>
        <v>0</v>
      </c>
      <c r="CK106" s="27">
        <f t="shared" si="275"/>
        <v>0</v>
      </c>
      <c r="CL106" s="19"/>
      <c r="CM106" s="34">
        <v>45505</v>
      </c>
      <c r="CN106" s="75">
        <f>IF(CN$3&gt;$A106+30,0,IF(CN$4&lt;$A106,0,IF(AND(CN$3&gt;=$A106,CN$3&lt;$A107),CN$11*(32-DAY(CN$3)),IF(AND(CN$4&gt;=$A106,CN$4&lt;$A107),CN$11*DAY(CN$4),IF(AND(CN$3&lt;$A106,CN$4&gt;$A107),CN$11*31,"X")))))*CN$21/100</f>
        <v>0</v>
      </c>
      <c r="CO106" s="64">
        <f t="shared" si="296"/>
        <v>0</v>
      </c>
      <c r="CP106" s="27">
        <f t="shared" si="276"/>
        <v>0</v>
      </c>
      <c r="CQ106" s="19"/>
      <c r="CR106" s="34">
        <v>45505</v>
      </c>
      <c r="CS106" s="75">
        <f>IF(CS$3&gt;$A106+30,0,IF(CS$4&lt;$A106,0,IF(AND(CS$3&gt;=$A106,CS$3&lt;$A107),CS$11*(32-DAY(CS$3)),IF(AND(CS$4&gt;=$A106,CS$4&lt;$A107),CS$11*DAY(CS$4),IF(AND(CS$3&lt;$A106,CS$4&gt;$A107),CS$11*31,"X")))))*CS$21/100</f>
        <v>0</v>
      </c>
      <c r="CT106" s="64">
        <f t="shared" si="297"/>
        <v>0</v>
      </c>
      <c r="CU106" s="27">
        <f t="shared" si="277"/>
        <v>0</v>
      </c>
      <c r="CV106" s="19"/>
    </row>
    <row r="107" spans="1:100" hidden="1" outlineLevel="1" x14ac:dyDescent="0.2">
      <c r="A107" s="34">
        <v>45536</v>
      </c>
      <c r="B107" s="75">
        <f>IF(B$3&gt;$A107+29,0,IF(B$4&lt;$A107,0,IF(AND(B$3&gt;=$A107,B$3&lt;$A108),B$11*(31-DAY(B$3)),IF(AND(B$4&gt;=$A107,B$4&lt;$A108),B$11*DAY(B$4),IF(AND(B$3&lt;$A107,B$4&gt;$A108),B$11*30,"X")))))*B$21/100</f>
        <v>0</v>
      </c>
      <c r="C107" s="64">
        <f t="shared" si="278"/>
        <v>0</v>
      </c>
      <c r="D107" s="27">
        <f t="shared" si="258"/>
        <v>0</v>
      </c>
      <c r="E107" s="19"/>
      <c r="F107" s="34">
        <v>45536</v>
      </c>
      <c r="G107" s="75">
        <f>IF(G$3&gt;$A107+29,0,IF(G$4&lt;$A107,0,IF(AND(G$3&gt;=$A107,G$3&lt;$A108),G$11*(31-DAY(G$3)),IF(AND(G$4&gt;=$A107,G$4&lt;$A108),G$11*DAY(G$4),IF(AND(G$3&lt;$A107,G$4&gt;$A108),G$11*30,"X")))))*G$21/100</f>
        <v>0</v>
      </c>
      <c r="H107" s="64">
        <f t="shared" si="279"/>
        <v>0</v>
      </c>
      <c r="I107" s="27">
        <f t="shared" si="259"/>
        <v>0</v>
      </c>
      <c r="J107" s="19"/>
      <c r="K107" s="34">
        <v>45536</v>
      </c>
      <c r="L107" s="75">
        <f>IF(L$3&gt;$A107+29,0,IF(L$4&lt;$A107,0,IF(AND(L$3&gt;=$A107,L$3&lt;$A108),L$11*(31-DAY(L$3)),IF(AND(L$4&gt;=$A107,L$4&lt;$A108),L$11*DAY(L$4),IF(AND(L$3&lt;$A107,L$4&gt;$A108),L$11*30,"X")))))*L$21/100</f>
        <v>0</v>
      </c>
      <c r="M107" s="64">
        <f t="shared" si="280"/>
        <v>0</v>
      </c>
      <c r="N107" s="27">
        <f t="shared" si="260"/>
        <v>0</v>
      </c>
      <c r="O107" s="19"/>
      <c r="P107" s="34">
        <v>45536</v>
      </c>
      <c r="Q107" s="75">
        <f>IF(Q$3&gt;$A107+29,0,IF(Q$4&lt;$A107,0,IF(AND(Q$3&gt;=$A107,Q$3&lt;$A108),Q$11*(31-DAY(Q$3)),IF(AND(Q$4&gt;=$A107,Q$4&lt;$A108),Q$11*DAY(Q$4),IF(AND(Q$3&lt;$A107,Q$4&gt;$A108),Q$11*30,"X")))))*Q$21/100</f>
        <v>0</v>
      </c>
      <c r="R107" s="64">
        <f t="shared" si="281"/>
        <v>0</v>
      </c>
      <c r="S107" s="27">
        <f t="shared" si="261"/>
        <v>0</v>
      </c>
      <c r="T107" s="19"/>
      <c r="U107" s="34">
        <v>45536</v>
      </c>
      <c r="V107" s="75">
        <f>IF(V$3&gt;$A107+29,0,IF(V$4&lt;$A107,0,IF(AND(V$3&gt;=$A107,V$3&lt;$A108),V$11*(31-DAY(V$3)),IF(AND(V$4&gt;=$A107,V$4&lt;$A108),V$11*DAY(V$4),IF(AND(V$3&lt;$A107,V$4&gt;$A108),V$11*30,"X")))))*V$21/100</f>
        <v>0</v>
      </c>
      <c r="W107" s="64">
        <f t="shared" si="282"/>
        <v>0</v>
      </c>
      <c r="X107" s="27">
        <f t="shared" si="262"/>
        <v>0</v>
      </c>
      <c r="Y107" s="19"/>
      <c r="Z107" s="34">
        <v>45536</v>
      </c>
      <c r="AA107" s="75">
        <f>IF(AA$3&gt;$A107+29,0,IF(AA$4&lt;$A107,0,IF(AND(AA$3&gt;=$A107,AA$3&lt;$A108),AA$11*(31-DAY(AA$3)),IF(AND(AA$4&gt;=$A107,AA$4&lt;$A108),AA$11*DAY(AA$4),IF(AND(AA$3&lt;$A107,AA$4&gt;$A108),AA$11*30,"X")))))*AA$21/100</f>
        <v>0</v>
      </c>
      <c r="AB107" s="64">
        <f t="shared" si="283"/>
        <v>0</v>
      </c>
      <c r="AC107" s="27">
        <f t="shared" si="263"/>
        <v>0</v>
      </c>
      <c r="AD107" s="19"/>
      <c r="AE107" s="34">
        <v>45536</v>
      </c>
      <c r="AF107" s="75">
        <f>IF(AF$3&gt;$A107+29,0,IF(AF$4&lt;$A107,0,IF(AND(AF$3&gt;=$A107,AF$3&lt;$A108),AF$11*(31-DAY(AF$3)),IF(AND(AF$4&gt;=$A107,AF$4&lt;$A108),AF$11*DAY(AF$4),IF(AND(AF$3&lt;$A107,AF$4&gt;$A108),AF$11*30,"X")))))*AF$21/100</f>
        <v>0</v>
      </c>
      <c r="AG107" s="64">
        <f t="shared" si="284"/>
        <v>0</v>
      </c>
      <c r="AH107" s="27">
        <f t="shared" si="264"/>
        <v>0</v>
      </c>
      <c r="AI107" s="19"/>
      <c r="AJ107" s="34">
        <v>45536</v>
      </c>
      <c r="AK107" s="75">
        <f>IF(AK$3&gt;$A107+29,0,IF(AK$4&lt;$A107,0,IF(AND(AK$3&gt;=$A107,AK$3&lt;$A108),AK$11*(31-DAY(AK$3)),IF(AND(AK$4&gt;=$A107,AK$4&lt;$A108),AK$11*DAY(AK$4),IF(AND(AK$3&lt;$A107,AK$4&gt;$A108),AK$11*30,"X")))))*AK$21/100</f>
        <v>0</v>
      </c>
      <c r="AL107" s="64">
        <f t="shared" si="285"/>
        <v>0</v>
      </c>
      <c r="AM107" s="27">
        <f t="shared" si="265"/>
        <v>0</v>
      </c>
      <c r="AN107" s="19"/>
      <c r="AO107" s="34">
        <v>45536</v>
      </c>
      <c r="AP107" s="75">
        <f>IF(AP$3&gt;$A107+29,0,IF(AP$4&lt;$A107,0,IF(AND(AP$3&gt;=$A107,AP$3&lt;$A108),AP$11*(31-DAY(AP$3)),IF(AND(AP$4&gt;=$A107,AP$4&lt;$A108),AP$11*DAY(AP$4),IF(AND(AP$3&lt;$A107,AP$4&gt;$A108),AP$11*30,"X")))))*AP$21/100</f>
        <v>0</v>
      </c>
      <c r="AQ107" s="64">
        <f t="shared" si="286"/>
        <v>0</v>
      </c>
      <c r="AR107" s="27">
        <f t="shared" si="266"/>
        <v>0</v>
      </c>
      <c r="AS107" s="19"/>
      <c r="AT107" s="34">
        <v>45536</v>
      </c>
      <c r="AU107" s="75">
        <f>IF(AU$3&gt;$A107+29,0,IF(AU$4&lt;$A107,0,IF(AND(AU$3&gt;=$A107,AU$3&lt;$A108),AU$11*(31-DAY(AU$3)),IF(AND(AU$4&gt;=$A107,AU$4&lt;$A108),AU$11*DAY(AU$4),IF(AND(AU$3&lt;$A107,AU$4&gt;$A108),AU$11*30,"X")))))*AU$21/100</f>
        <v>0</v>
      </c>
      <c r="AV107" s="64">
        <f t="shared" si="287"/>
        <v>0</v>
      </c>
      <c r="AW107" s="27">
        <f t="shared" si="267"/>
        <v>0</v>
      </c>
      <c r="AX107" s="19"/>
      <c r="AY107" s="34">
        <v>45536</v>
      </c>
      <c r="AZ107" s="75">
        <f>IF(AZ$3&gt;$A107+29,0,IF(AZ$4&lt;$A107,0,IF(AND(AZ$3&gt;=$A107,AZ$3&lt;$A108),AZ$11*(31-DAY(AZ$3)),IF(AND(AZ$4&gt;=$A107,AZ$4&lt;$A108),AZ$11*DAY(AZ$4),IF(AND(AZ$3&lt;$A107,AZ$4&gt;$A108),AZ$11*30,"X")))))*AZ$21/100</f>
        <v>0</v>
      </c>
      <c r="BA107" s="64">
        <f t="shared" si="288"/>
        <v>0</v>
      </c>
      <c r="BB107" s="27">
        <f t="shared" si="268"/>
        <v>0</v>
      </c>
      <c r="BC107" s="19"/>
      <c r="BD107" s="34">
        <v>45536</v>
      </c>
      <c r="BE107" s="75">
        <f>IF(BE$3&gt;$A107+29,0,IF(BE$4&lt;$A107,0,IF(AND(BE$3&gt;=$A107,BE$3&lt;$A108),BE$11*(31-DAY(BE$3)),IF(AND(BE$4&gt;=$A107,BE$4&lt;$A108),BE$11*DAY(BE$4),IF(AND(BE$3&lt;$A107,BE$4&gt;$A108),BE$11*30,"X")))))*BE$21/100</f>
        <v>0</v>
      </c>
      <c r="BF107" s="64">
        <f t="shared" si="289"/>
        <v>0</v>
      </c>
      <c r="BG107" s="27">
        <f t="shared" si="269"/>
        <v>0</v>
      </c>
      <c r="BH107" s="19"/>
      <c r="BI107" s="34">
        <v>45536</v>
      </c>
      <c r="BJ107" s="75">
        <f>IF(BJ$3&gt;$A107+29,0,IF(BJ$4&lt;$A107,0,IF(AND(BJ$3&gt;=$A107,BJ$3&lt;$A108),BJ$11*(31-DAY(BJ$3)),IF(AND(BJ$4&gt;=$A107,BJ$4&lt;$A108),BJ$11*DAY(BJ$4),IF(AND(BJ$3&lt;$A107,BJ$4&gt;$A108),BJ$11*30,"X")))))*BJ$21/100</f>
        <v>0</v>
      </c>
      <c r="BK107" s="64">
        <f t="shared" si="290"/>
        <v>0</v>
      </c>
      <c r="BL107" s="27">
        <f t="shared" si="270"/>
        <v>0</v>
      </c>
      <c r="BM107" s="19"/>
      <c r="BN107" s="34">
        <v>45536</v>
      </c>
      <c r="BO107" s="75">
        <f>IF(BO$3&gt;$A107+29,0,IF(BO$4&lt;$A107,0,IF(AND(BO$3&gt;=$A107,BO$3&lt;$A108),BO$11*(31-DAY(BO$3)),IF(AND(BO$4&gt;=$A107,BO$4&lt;$A108),BO$11*DAY(BO$4),IF(AND(BO$3&lt;$A107,BO$4&gt;$A108),BO$11*30,"X")))))*BO$21/100</f>
        <v>0</v>
      </c>
      <c r="BP107" s="64">
        <f t="shared" si="291"/>
        <v>0</v>
      </c>
      <c r="BQ107" s="27">
        <f t="shared" si="271"/>
        <v>0</v>
      </c>
      <c r="BR107" s="19"/>
      <c r="BS107" s="34">
        <v>45536</v>
      </c>
      <c r="BT107" s="75">
        <f>IF(BT$3&gt;$A107+29,0,IF(BT$4&lt;$A107,0,IF(AND(BT$3&gt;=$A107,BT$3&lt;$A108),BT$11*(31-DAY(BT$3)),IF(AND(BT$4&gt;=$A107,BT$4&lt;$A108),BT$11*DAY(BT$4),IF(AND(BT$3&lt;$A107,BT$4&gt;$A108),BT$11*30,"X")))))*BT$21/100</f>
        <v>0</v>
      </c>
      <c r="BU107" s="64">
        <f t="shared" si="292"/>
        <v>0</v>
      </c>
      <c r="BV107" s="27">
        <f t="shared" si="272"/>
        <v>0</v>
      </c>
      <c r="BW107" s="19"/>
      <c r="BX107" s="34">
        <v>45536</v>
      </c>
      <c r="BY107" s="75">
        <f>IF(BY$3&gt;$A107+29,0,IF(BY$4&lt;$A107,0,IF(AND(BY$3&gt;=$A107,BY$3&lt;$A108),BY$11*(31-DAY(BY$3)),IF(AND(BY$4&gt;=$A107,BY$4&lt;$A108),BY$11*DAY(BY$4),IF(AND(BY$3&lt;$A107,BY$4&gt;$A108),BY$11*30,"X")))))*BY$21/100</f>
        <v>0</v>
      </c>
      <c r="BZ107" s="64">
        <f t="shared" si="293"/>
        <v>0</v>
      </c>
      <c r="CA107" s="27">
        <f t="shared" si="273"/>
        <v>0</v>
      </c>
      <c r="CB107" s="19"/>
      <c r="CC107" s="34">
        <v>45536</v>
      </c>
      <c r="CD107" s="75">
        <f>IF(CD$3&gt;$A107+29,0,IF(CD$4&lt;$A107,0,IF(AND(CD$3&gt;=$A107,CD$3&lt;$A108),CD$11*(31-DAY(CD$3)),IF(AND(CD$4&gt;=$A107,CD$4&lt;$A108),CD$11*DAY(CD$4),IF(AND(CD$3&lt;$A107,CD$4&gt;$A108),CD$11*30,"X")))))*CD$21/100</f>
        <v>0</v>
      </c>
      <c r="CE107" s="64">
        <f t="shared" si="294"/>
        <v>0</v>
      </c>
      <c r="CF107" s="27">
        <f t="shared" si="274"/>
        <v>0</v>
      </c>
      <c r="CG107" s="19"/>
      <c r="CH107" s="34">
        <v>45536</v>
      </c>
      <c r="CI107" s="75">
        <f>IF(CI$3&gt;$A107+29,0,IF(CI$4&lt;$A107,0,IF(AND(CI$3&gt;=$A107,CI$3&lt;$A108),CI$11*(31-DAY(CI$3)),IF(AND(CI$4&gt;=$A107,CI$4&lt;$A108),CI$11*DAY(CI$4),IF(AND(CI$3&lt;$A107,CI$4&gt;$A108),CI$11*30,"X")))))*CI$21/100</f>
        <v>0</v>
      </c>
      <c r="CJ107" s="64">
        <f t="shared" si="295"/>
        <v>0</v>
      </c>
      <c r="CK107" s="27">
        <f t="shared" si="275"/>
        <v>0</v>
      </c>
      <c r="CL107" s="19"/>
      <c r="CM107" s="34">
        <v>45536</v>
      </c>
      <c r="CN107" s="75">
        <f>IF(CN$3&gt;$A107+29,0,IF(CN$4&lt;$A107,0,IF(AND(CN$3&gt;=$A107,CN$3&lt;$A108),CN$11*(31-DAY(CN$3)),IF(AND(CN$4&gt;=$A107,CN$4&lt;$A108),CN$11*DAY(CN$4),IF(AND(CN$3&lt;$A107,CN$4&gt;$A108),CN$11*30,"X")))))*CN$21/100</f>
        <v>0</v>
      </c>
      <c r="CO107" s="64">
        <f t="shared" si="296"/>
        <v>0</v>
      </c>
      <c r="CP107" s="27">
        <f t="shared" si="276"/>
        <v>0</v>
      </c>
      <c r="CQ107" s="19"/>
      <c r="CR107" s="34">
        <v>45536</v>
      </c>
      <c r="CS107" s="75">
        <f>IF(CS$3&gt;$A107+29,0,IF(CS$4&lt;$A107,0,IF(AND(CS$3&gt;=$A107,CS$3&lt;$A108),CS$11*(31-DAY(CS$3)),IF(AND(CS$4&gt;=$A107,CS$4&lt;$A108),CS$11*DAY(CS$4),IF(AND(CS$3&lt;$A107,CS$4&gt;$A108),CS$11*30,"X")))))*CS$21/100</f>
        <v>0</v>
      </c>
      <c r="CT107" s="64">
        <f t="shared" si="297"/>
        <v>0</v>
      </c>
      <c r="CU107" s="27">
        <f t="shared" si="277"/>
        <v>0</v>
      </c>
      <c r="CV107" s="19"/>
    </row>
    <row r="108" spans="1:100" hidden="1" outlineLevel="1" x14ac:dyDescent="0.2">
      <c r="A108" s="34">
        <v>45566</v>
      </c>
      <c r="B108" s="75">
        <f>IF(B$3&gt;$A108+30,0,IF(B$4&lt;$A108,0,IF(AND(B$3&gt;=$A108,B$3&lt;$A109),B$11*(32-DAY(B$3)),IF(AND(B$4&gt;=$A108,B$4&lt;$A109),B$11*DAY(B$4),IF(AND(B$3&lt;$A108,B$4&gt;$A109),B$11*31,"X")))))*B$21/100</f>
        <v>0</v>
      </c>
      <c r="C108" s="64">
        <f t="shared" si="278"/>
        <v>0</v>
      </c>
      <c r="D108" s="27">
        <f t="shared" si="258"/>
        <v>0</v>
      </c>
      <c r="E108" s="19"/>
      <c r="F108" s="34">
        <v>45566</v>
      </c>
      <c r="G108" s="75">
        <f>IF(G$3&gt;$A108+30,0,IF(G$4&lt;$A108,0,IF(AND(G$3&gt;=$A108,G$3&lt;$A109),G$11*(32-DAY(G$3)),IF(AND(G$4&gt;=$A108,G$4&lt;$A109),G$11*DAY(G$4),IF(AND(G$3&lt;$A108,G$4&gt;$A109),G$11*31,"X")))))*G$21/100</f>
        <v>0</v>
      </c>
      <c r="H108" s="64">
        <f t="shared" si="279"/>
        <v>0</v>
      </c>
      <c r="I108" s="27">
        <f t="shared" si="259"/>
        <v>0</v>
      </c>
      <c r="J108" s="19"/>
      <c r="K108" s="34">
        <v>45566</v>
      </c>
      <c r="L108" s="75">
        <f>IF(L$3&gt;$A108+30,0,IF(L$4&lt;$A108,0,IF(AND(L$3&gt;=$A108,L$3&lt;$A109),L$11*(32-DAY(L$3)),IF(AND(L$4&gt;=$A108,L$4&lt;$A109),L$11*DAY(L$4),IF(AND(L$3&lt;$A108,L$4&gt;$A109),L$11*31,"X")))))*L$21/100</f>
        <v>0</v>
      </c>
      <c r="M108" s="64">
        <f t="shared" si="280"/>
        <v>0</v>
      </c>
      <c r="N108" s="27">
        <f t="shared" si="260"/>
        <v>0</v>
      </c>
      <c r="O108" s="19"/>
      <c r="P108" s="34">
        <v>45566</v>
      </c>
      <c r="Q108" s="75">
        <f>IF(Q$3&gt;$A108+30,0,IF(Q$4&lt;$A108,0,IF(AND(Q$3&gt;=$A108,Q$3&lt;$A109),Q$11*(32-DAY(Q$3)),IF(AND(Q$4&gt;=$A108,Q$4&lt;$A109),Q$11*DAY(Q$4),IF(AND(Q$3&lt;$A108,Q$4&gt;$A109),Q$11*31,"X")))))*Q$21/100</f>
        <v>0</v>
      </c>
      <c r="R108" s="64">
        <f t="shared" si="281"/>
        <v>0</v>
      </c>
      <c r="S108" s="27">
        <f t="shared" si="261"/>
        <v>0</v>
      </c>
      <c r="T108" s="19"/>
      <c r="U108" s="34">
        <v>45566</v>
      </c>
      <c r="V108" s="75">
        <f>IF(V$3&gt;$A108+30,0,IF(V$4&lt;$A108,0,IF(AND(V$3&gt;=$A108,V$3&lt;$A109),V$11*(32-DAY(V$3)),IF(AND(V$4&gt;=$A108,V$4&lt;$A109),V$11*DAY(V$4),IF(AND(V$3&lt;$A108,V$4&gt;$A109),V$11*31,"X")))))*V$21/100</f>
        <v>0</v>
      </c>
      <c r="W108" s="64">
        <f t="shared" si="282"/>
        <v>0</v>
      </c>
      <c r="X108" s="27">
        <f t="shared" si="262"/>
        <v>0</v>
      </c>
      <c r="Y108" s="19"/>
      <c r="Z108" s="34">
        <v>45566</v>
      </c>
      <c r="AA108" s="75">
        <f>IF(AA$3&gt;$A108+30,0,IF(AA$4&lt;$A108,0,IF(AND(AA$3&gt;=$A108,AA$3&lt;$A109),AA$11*(32-DAY(AA$3)),IF(AND(AA$4&gt;=$A108,AA$4&lt;$A109),AA$11*DAY(AA$4),IF(AND(AA$3&lt;$A108,AA$4&gt;$A109),AA$11*31,"X")))))*AA$21/100</f>
        <v>0</v>
      </c>
      <c r="AB108" s="64">
        <f t="shared" si="283"/>
        <v>0</v>
      </c>
      <c r="AC108" s="27">
        <f t="shared" si="263"/>
        <v>0</v>
      </c>
      <c r="AD108" s="19"/>
      <c r="AE108" s="34">
        <v>45566</v>
      </c>
      <c r="AF108" s="75">
        <f>IF(AF$3&gt;$A108+30,0,IF(AF$4&lt;$A108,0,IF(AND(AF$3&gt;=$A108,AF$3&lt;$A109),AF$11*(32-DAY(AF$3)),IF(AND(AF$4&gt;=$A108,AF$4&lt;$A109),AF$11*DAY(AF$4),IF(AND(AF$3&lt;$A108,AF$4&gt;$A109),AF$11*31,"X")))))*AF$21/100</f>
        <v>0</v>
      </c>
      <c r="AG108" s="64">
        <f t="shared" si="284"/>
        <v>0</v>
      </c>
      <c r="AH108" s="27">
        <f t="shared" si="264"/>
        <v>0</v>
      </c>
      <c r="AI108" s="19"/>
      <c r="AJ108" s="34">
        <v>45566</v>
      </c>
      <c r="AK108" s="75">
        <f>IF(AK$3&gt;$A108+30,0,IF(AK$4&lt;$A108,0,IF(AND(AK$3&gt;=$A108,AK$3&lt;$A109),AK$11*(32-DAY(AK$3)),IF(AND(AK$4&gt;=$A108,AK$4&lt;$A109),AK$11*DAY(AK$4),IF(AND(AK$3&lt;$A108,AK$4&gt;$A109),AK$11*31,"X")))))*AK$21/100</f>
        <v>0</v>
      </c>
      <c r="AL108" s="64">
        <f t="shared" si="285"/>
        <v>0</v>
      </c>
      <c r="AM108" s="27">
        <f t="shared" si="265"/>
        <v>0</v>
      </c>
      <c r="AN108" s="19"/>
      <c r="AO108" s="34">
        <v>45566</v>
      </c>
      <c r="AP108" s="75">
        <f>IF(AP$3&gt;$A108+30,0,IF(AP$4&lt;$A108,0,IF(AND(AP$3&gt;=$A108,AP$3&lt;$A109),AP$11*(32-DAY(AP$3)),IF(AND(AP$4&gt;=$A108,AP$4&lt;$A109),AP$11*DAY(AP$4),IF(AND(AP$3&lt;$A108,AP$4&gt;$A109),AP$11*31,"X")))))*AP$21/100</f>
        <v>0</v>
      </c>
      <c r="AQ108" s="64">
        <f t="shared" si="286"/>
        <v>0</v>
      </c>
      <c r="AR108" s="27">
        <f t="shared" si="266"/>
        <v>0</v>
      </c>
      <c r="AS108" s="19"/>
      <c r="AT108" s="34">
        <v>45566</v>
      </c>
      <c r="AU108" s="75">
        <f>IF(AU$3&gt;$A108+30,0,IF(AU$4&lt;$A108,0,IF(AND(AU$3&gt;=$A108,AU$3&lt;$A109),AU$11*(32-DAY(AU$3)),IF(AND(AU$4&gt;=$A108,AU$4&lt;$A109),AU$11*DAY(AU$4),IF(AND(AU$3&lt;$A108,AU$4&gt;$A109),AU$11*31,"X")))))*AU$21/100</f>
        <v>0</v>
      </c>
      <c r="AV108" s="64">
        <f t="shared" si="287"/>
        <v>0</v>
      </c>
      <c r="AW108" s="27">
        <f t="shared" si="267"/>
        <v>0</v>
      </c>
      <c r="AX108" s="19"/>
      <c r="AY108" s="34">
        <v>45566</v>
      </c>
      <c r="AZ108" s="75">
        <f>IF(AZ$3&gt;$A108+30,0,IF(AZ$4&lt;$A108,0,IF(AND(AZ$3&gt;=$A108,AZ$3&lt;$A109),AZ$11*(32-DAY(AZ$3)),IF(AND(AZ$4&gt;=$A108,AZ$4&lt;$A109),AZ$11*DAY(AZ$4),IF(AND(AZ$3&lt;$A108,AZ$4&gt;$A109),AZ$11*31,"X")))))*AZ$21/100</f>
        <v>0</v>
      </c>
      <c r="BA108" s="64">
        <f t="shared" si="288"/>
        <v>0</v>
      </c>
      <c r="BB108" s="27">
        <f t="shared" si="268"/>
        <v>0</v>
      </c>
      <c r="BC108" s="19"/>
      <c r="BD108" s="34">
        <v>45566</v>
      </c>
      <c r="BE108" s="75">
        <f>IF(BE$3&gt;$A108+30,0,IF(BE$4&lt;$A108,0,IF(AND(BE$3&gt;=$A108,BE$3&lt;$A109),BE$11*(32-DAY(BE$3)),IF(AND(BE$4&gt;=$A108,BE$4&lt;$A109),BE$11*DAY(BE$4),IF(AND(BE$3&lt;$A108,BE$4&gt;$A109),BE$11*31,"X")))))*BE$21/100</f>
        <v>0</v>
      </c>
      <c r="BF108" s="64">
        <f t="shared" si="289"/>
        <v>0</v>
      </c>
      <c r="BG108" s="27">
        <f t="shared" si="269"/>
        <v>0</v>
      </c>
      <c r="BH108" s="19"/>
      <c r="BI108" s="34">
        <v>45566</v>
      </c>
      <c r="BJ108" s="75">
        <f>IF(BJ$3&gt;$A108+30,0,IF(BJ$4&lt;$A108,0,IF(AND(BJ$3&gt;=$A108,BJ$3&lt;$A109),BJ$11*(32-DAY(BJ$3)),IF(AND(BJ$4&gt;=$A108,BJ$4&lt;$A109),BJ$11*DAY(BJ$4),IF(AND(BJ$3&lt;$A108,BJ$4&gt;$A109),BJ$11*31,"X")))))*BJ$21/100</f>
        <v>0</v>
      </c>
      <c r="BK108" s="64">
        <f t="shared" si="290"/>
        <v>0</v>
      </c>
      <c r="BL108" s="27">
        <f t="shared" si="270"/>
        <v>0</v>
      </c>
      <c r="BM108" s="19"/>
      <c r="BN108" s="34">
        <v>45566</v>
      </c>
      <c r="BO108" s="75">
        <f>IF(BO$3&gt;$A108+30,0,IF(BO$4&lt;$A108,0,IF(AND(BO$3&gt;=$A108,BO$3&lt;$A109),BO$11*(32-DAY(BO$3)),IF(AND(BO$4&gt;=$A108,BO$4&lt;$A109),BO$11*DAY(BO$4),IF(AND(BO$3&lt;$A108,BO$4&gt;$A109),BO$11*31,"X")))))*BO$21/100</f>
        <v>0</v>
      </c>
      <c r="BP108" s="64">
        <f t="shared" si="291"/>
        <v>0</v>
      </c>
      <c r="BQ108" s="27">
        <f t="shared" si="271"/>
        <v>0</v>
      </c>
      <c r="BR108" s="19"/>
      <c r="BS108" s="34">
        <v>45566</v>
      </c>
      <c r="BT108" s="75">
        <f>IF(BT$3&gt;$A108+30,0,IF(BT$4&lt;$A108,0,IF(AND(BT$3&gt;=$A108,BT$3&lt;$A109),BT$11*(32-DAY(BT$3)),IF(AND(BT$4&gt;=$A108,BT$4&lt;$A109),BT$11*DAY(BT$4),IF(AND(BT$3&lt;$A108,BT$4&gt;$A109),BT$11*31,"X")))))*BT$21/100</f>
        <v>0</v>
      </c>
      <c r="BU108" s="64">
        <f t="shared" si="292"/>
        <v>0</v>
      </c>
      <c r="BV108" s="27">
        <f t="shared" si="272"/>
        <v>0</v>
      </c>
      <c r="BW108" s="19"/>
      <c r="BX108" s="34">
        <v>45566</v>
      </c>
      <c r="BY108" s="75">
        <f>IF(BY$3&gt;$A108+30,0,IF(BY$4&lt;$A108,0,IF(AND(BY$3&gt;=$A108,BY$3&lt;$A109),BY$11*(32-DAY(BY$3)),IF(AND(BY$4&gt;=$A108,BY$4&lt;$A109),BY$11*DAY(BY$4),IF(AND(BY$3&lt;$A108,BY$4&gt;$A109),BY$11*31,"X")))))*BY$21/100</f>
        <v>0</v>
      </c>
      <c r="BZ108" s="64">
        <f t="shared" si="293"/>
        <v>0</v>
      </c>
      <c r="CA108" s="27">
        <f t="shared" si="273"/>
        <v>0</v>
      </c>
      <c r="CB108" s="19"/>
      <c r="CC108" s="34">
        <v>45566</v>
      </c>
      <c r="CD108" s="75">
        <f>IF(CD$3&gt;$A108+30,0,IF(CD$4&lt;$A108,0,IF(AND(CD$3&gt;=$A108,CD$3&lt;$A109),CD$11*(32-DAY(CD$3)),IF(AND(CD$4&gt;=$A108,CD$4&lt;$A109),CD$11*DAY(CD$4),IF(AND(CD$3&lt;$A108,CD$4&gt;$A109),CD$11*31,"X")))))*CD$21/100</f>
        <v>0</v>
      </c>
      <c r="CE108" s="64">
        <f t="shared" si="294"/>
        <v>0</v>
      </c>
      <c r="CF108" s="27">
        <f t="shared" si="274"/>
        <v>0</v>
      </c>
      <c r="CG108" s="19"/>
      <c r="CH108" s="34">
        <v>45566</v>
      </c>
      <c r="CI108" s="75">
        <f>IF(CI$3&gt;$A108+30,0,IF(CI$4&lt;$A108,0,IF(AND(CI$3&gt;=$A108,CI$3&lt;$A109),CI$11*(32-DAY(CI$3)),IF(AND(CI$4&gt;=$A108,CI$4&lt;$A109),CI$11*DAY(CI$4),IF(AND(CI$3&lt;$A108,CI$4&gt;$A109),CI$11*31,"X")))))*CI$21/100</f>
        <v>0</v>
      </c>
      <c r="CJ108" s="64">
        <f t="shared" si="295"/>
        <v>0</v>
      </c>
      <c r="CK108" s="27">
        <f t="shared" si="275"/>
        <v>0</v>
      </c>
      <c r="CL108" s="19"/>
      <c r="CM108" s="34">
        <v>45566</v>
      </c>
      <c r="CN108" s="75">
        <f>IF(CN$3&gt;$A108+30,0,IF(CN$4&lt;$A108,0,IF(AND(CN$3&gt;=$A108,CN$3&lt;$A109),CN$11*(32-DAY(CN$3)),IF(AND(CN$4&gt;=$A108,CN$4&lt;$A109),CN$11*DAY(CN$4),IF(AND(CN$3&lt;$A108,CN$4&gt;$A109),CN$11*31,"X")))))*CN$21/100</f>
        <v>0</v>
      </c>
      <c r="CO108" s="64">
        <f t="shared" si="296"/>
        <v>0</v>
      </c>
      <c r="CP108" s="27">
        <f t="shared" si="276"/>
        <v>0</v>
      </c>
      <c r="CQ108" s="19"/>
      <c r="CR108" s="34">
        <v>45566</v>
      </c>
      <c r="CS108" s="75">
        <f>IF(CS$3&gt;$A108+30,0,IF(CS$4&lt;$A108,0,IF(AND(CS$3&gt;=$A108,CS$3&lt;$A109),CS$11*(32-DAY(CS$3)),IF(AND(CS$4&gt;=$A108,CS$4&lt;$A109),CS$11*DAY(CS$4),IF(AND(CS$3&lt;$A108,CS$4&gt;$A109),CS$11*31,"X")))))*CS$21/100</f>
        <v>0</v>
      </c>
      <c r="CT108" s="64">
        <f t="shared" si="297"/>
        <v>0</v>
      </c>
      <c r="CU108" s="27">
        <f t="shared" si="277"/>
        <v>0</v>
      </c>
      <c r="CV108" s="19"/>
    </row>
    <row r="109" spans="1:100" hidden="1" outlineLevel="1" x14ac:dyDescent="0.2">
      <c r="A109" s="34">
        <v>45597</v>
      </c>
      <c r="B109" s="75">
        <f>IF(B$3&gt;$A109+29,0,IF(B$4&lt;$A109,0,IF(AND(B$3&gt;=$A109,B$3&lt;$A110),B$11*(31-DAY(B$3)),IF(AND(B$4&gt;=$A109,B$4&lt;$A110),B$11*DAY(B$4),IF(AND(B$3&lt;$A109,B$4&gt;$A110),B$11*30,"X")))))*B$21/100</f>
        <v>0</v>
      </c>
      <c r="C109" s="64">
        <f t="shared" si="278"/>
        <v>0</v>
      </c>
      <c r="D109" s="27">
        <f t="shared" si="258"/>
        <v>0</v>
      </c>
      <c r="E109" s="19"/>
      <c r="F109" s="34">
        <v>45597</v>
      </c>
      <c r="G109" s="75">
        <f>IF(G$3&gt;$A109+29,0,IF(G$4&lt;$A109,0,IF(AND(G$3&gt;=$A109,G$3&lt;$A110),G$11*(31-DAY(G$3)),IF(AND(G$4&gt;=$A109,G$4&lt;$A110),G$11*DAY(G$4),IF(AND(G$3&lt;$A109,G$4&gt;$A110),G$11*30,"X")))))*G$21/100</f>
        <v>0</v>
      </c>
      <c r="H109" s="64">
        <f t="shared" si="279"/>
        <v>0</v>
      </c>
      <c r="I109" s="27">
        <f t="shared" si="259"/>
        <v>0</v>
      </c>
      <c r="J109" s="19"/>
      <c r="K109" s="34">
        <v>45597</v>
      </c>
      <c r="L109" s="75">
        <f>IF(L$3&gt;$A109+29,0,IF(L$4&lt;$A109,0,IF(AND(L$3&gt;=$A109,L$3&lt;$A110),L$11*(31-DAY(L$3)),IF(AND(L$4&gt;=$A109,L$4&lt;$A110),L$11*DAY(L$4),IF(AND(L$3&lt;$A109,L$4&gt;$A110),L$11*30,"X")))))*L$21/100</f>
        <v>0</v>
      </c>
      <c r="M109" s="64">
        <f t="shared" si="280"/>
        <v>0</v>
      </c>
      <c r="N109" s="27">
        <f t="shared" si="260"/>
        <v>0</v>
      </c>
      <c r="O109" s="19"/>
      <c r="P109" s="34">
        <v>45597</v>
      </c>
      <c r="Q109" s="75">
        <f>IF(Q$3&gt;$A109+29,0,IF(Q$4&lt;$A109,0,IF(AND(Q$3&gt;=$A109,Q$3&lt;$A110),Q$11*(31-DAY(Q$3)),IF(AND(Q$4&gt;=$A109,Q$4&lt;$A110),Q$11*DAY(Q$4),IF(AND(Q$3&lt;$A109,Q$4&gt;$A110),Q$11*30,"X")))))*Q$21/100</f>
        <v>0</v>
      </c>
      <c r="R109" s="64">
        <f t="shared" si="281"/>
        <v>0</v>
      </c>
      <c r="S109" s="27">
        <f t="shared" si="261"/>
        <v>0</v>
      </c>
      <c r="T109" s="19"/>
      <c r="U109" s="34">
        <v>45597</v>
      </c>
      <c r="V109" s="75">
        <f>IF(V$3&gt;$A109+29,0,IF(V$4&lt;$A109,0,IF(AND(V$3&gt;=$A109,V$3&lt;$A110),V$11*(31-DAY(V$3)),IF(AND(V$4&gt;=$A109,V$4&lt;$A110),V$11*DAY(V$4),IF(AND(V$3&lt;$A109,V$4&gt;$A110),V$11*30,"X")))))*V$21/100</f>
        <v>0</v>
      </c>
      <c r="W109" s="64">
        <f t="shared" si="282"/>
        <v>0</v>
      </c>
      <c r="X109" s="27">
        <f t="shared" si="262"/>
        <v>0</v>
      </c>
      <c r="Y109" s="19"/>
      <c r="Z109" s="34">
        <v>45597</v>
      </c>
      <c r="AA109" s="75">
        <f>IF(AA$3&gt;$A109+29,0,IF(AA$4&lt;$A109,0,IF(AND(AA$3&gt;=$A109,AA$3&lt;$A110),AA$11*(31-DAY(AA$3)),IF(AND(AA$4&gt;=$A109,AA$4&lt;$A110),AA$11*DAY(AA$4),IF(AND(AA$3&lt;$A109,AA$4&gt;$A110),AA$11*30,"X")))))*AA$21/100</f>
        <v>0</v>
      </c>
      <c r="AB109" s="64">
        <f t="shared" si="283"/>
        <v>0</v>
      </c>
      <c r="AC109" s="27">
        <f t="shared" si="263"/>
        <v>0</v>
      </c>
      <c r="AD109" s="19"/>
      <c r="AE109" s="34">
        <v>45597</v>
      </c>
      <c r="AF109" s="75">
        <f>IF(AF$3&gt;$A109+29,0,IF(AF$4&lt;$A109,0,IF(AND(AF$3&gt;=$A109,AF$3&lt;$A110),AF$11*(31-DAY(AF$3)),IF(AND(AF$4&gt;=$A109,AF$4&lt;$A110),AF$11*DAY(AF$4),IF(AND(AF$3&lt;$A109,AF$4&gt;$A110),AF$11*30,"X")))))*AF$21/100</f>
        <v>0</v>
      </c>
      <c r="AG109" s="64">
        <f t="shared" si="284"/>
        <v>0</v>
      </c>
      <c r="AH109" s="27">
        <f t="shared" si="264"/>
        <v>0</v>
      </c>
      <c r="AI109" s="19"/>
      <c r="AJ109" s="34">
        <v>45597</v>
      </c>
      <c r="AK109" s="75">
        <f>IF(AK$3&gt;$A109+29,0,IF(AK$4&lt;$A109,0,IF(AND(AK$3&gt;=$A109,AK$3&lt;$A110),AK$11*(31-DAY(AK$3)),IF(AND(AK$4&gt;=$A109,AK$4&lt;$A110),AK$11*DAY(AK$4),IF(AND(AK$3&lt;$A109,AK$4&gt;$A110),AK$11*30,"X")))))*AK$21/100</f>
        <v>0</v>
      </c>
      <c r="AL109" s="64">
        <f t="shared" si="285"/>
        <v>0</v>
      </c>
      <c r="AM109" s="27">
        <f t="shared" si="265"/>
        <v>0</v>
      </c>
      <c r="AN109" s="19"/>
      <c r="AO109" s="34">
        <v>45597</v>
      </c>
      <c r="AP109" s="75">
        <f>IF(AP$3&gt;$A109+29,0,IF(AP$4&lt;$A109,0,IF(AND(AP$3&gt;=$A109,AP$3&lt;$A110),AP$11*(31-DAY(AP$3)),IF(AND(AP$4&gt;=$A109,AP$4&lt;$A110),AP$11*DAY(AP$4),IF(AND(AP$3&lt;$A109,AP$4&gt;$A110),AP$11*30,"X")))))*AP$21/100</f>
        <v>0</v>
      </c>
      <c r="AQ109" s="64">
        <f t="shared" si="286"/>
        <v>0</v>
      </c>
      <c r="AR109" s="27">
        <f t="shared" si="266"/>
        <v>0</v>
      </c>
      <c r="AS109" s="19"/>
      <c r="AT109" s="34">
        <v>45597</v>
      </c>
      <c r="AU109" s="75">
        <f>IF(AU$3&gt;$A109+29,0,IF(AU$4&lt;$A109,0,IF(AND(AU$3&gt;=$A109,AU$3&lt;$A110),AU$11*(31-DAY(AU$3)),IF(AND(AU$4&gt;=$A109,AU$4&lt;$A110),AU$11*DAY(AU$4),IF(AND(AU$3&lt;$A109,AU$4&gt;$A110),AU$11*30,"X")))))*AU$21/100</f>
        <v>0</v>
      </c>
      <c r="AV109" s="64">
        <f t="shared" si="287"/>
        <v>0</v>
      </c>
      <c r="AW109" s="27">
        <f t="shared" si="267"/>
        <v>0</v>
      </c>
      <c r="AX109" s="19"/>
      <c r="AY109" s="34">
        <v>45597</v>
      </c>
      <c r="AZ109" s="75">
        <f>IF(AZ$3&gt;$A109+29,0,IF(AZ$4&lt;$A109,0,IF(AND(AZ$3&gt;=$A109,AZ$3&lt;$A110),AZ$11*(31-DAY(AZ$3)),IF(AND(AZ$4&gt;=$A109,AZ$4&lt;$A110),AZ$11*DAY(AZ$4),IF(AND(AZ$3&lt;$A109,AZ$4&gt;$A110),AZ$11*30,"X")))))*AZ$21/100</f>
        <v>0</v>
      </c>
      <c r="BA109" s="64">
        <f t="shared" si="288"/>
        <v>0</v>
      </c>
      <c r="BB109" s="27">
        <f t="shared" si="268"/>
        <v>0</v>
      </c>
      <c r="BC109" s="19"/>
      <c r="BD109" s="34">
        <v>45597</v>
      </c>
      <c r="BE109" s="75">
        <f>IF(BE$3&gt;$A109+29,0,IF(BE$4&lt;$A109,0,IF(AND(BE$3&gt;=$A109,BE$3&lt;$A110),BE$11*(31-DAY(BE$3)),IF(AND(BE$4&gt;=$A109,BE$4&lt;$A110),BE$11*DAY(BE$4),IF(AND(BE$3&lt;$A109,BE$4&gt;$A110),BE$11*30,"X")))))*BE$21/100</f>
        <v>0</v>
      </c>
      <c r="BF109" s="64">
        <f t="shared" si="289"/>
        <v>0</v>
      </c>
      <c r="BG109" s="27">
        <f t="shared" si="269"/>
        <v>0</v>
      </c>
      <c r="BH109" s="19"/>
      <c r="BI109" s="34">
        <v>45597</v>
      </c>
      <c r="BJ109" s="75">
        <f>IF(BJ$3&gt;$A109+29,0,IF(BJ$4&lt;$A109,0,IF(AND(BJ$3&gt;=$A109,BJ$3&lt;$A110),BJ$11*(31-DAY(BJ$3)),IF(AND(BJ$4&gt;=$A109,BJ$4&lt;$A110),BJ$11*DAY(BJ$4),IF(AND(BJ$3&lt;$A109,BJ$4&gt;$A110),BJ$11*30,"X")))))*BJ$21/100</f>
        <v>0</v>
      </c>
      <c r="BK109" s="64">
        <f t="shared" si="290"/>
        <v>0</v>
      </c>
      <c r="BL109" s="27">
        <f t="shared" si="270"/>
        <v>0</v>
      </c>
      <c r="BM109" s="19"/>
      <c r="BN109" s="34">
        <v>45597</v>
      </c>
      <c r="BO109" s="75">
        <f>IF(BO$3&gt;$A109+29,0,IF(BO$4&lt;$A109,0,IF(AND(BO$3&gt;=$A109,BO$3&lt;$A110),BO$11*(31-DAY(BO$3)),IF(AND(BO$4&gt;=$A109,BO$4&lt;$A110),BO$11*DAY(BO$4),IF(AND(BO$3&lt;$A109,BO$4&gt;$A110),BO$11*30,"X")))))*BO$21/100</f>
        <v>0</v>
      </c>
      <c r="BP109" s="64">
        <f t="shared" si="291"/>
        <v>0</v>
      </c>
      <c r="BQ109" s="27">
        <f t="shared" si="271"/>
        <v>0</v>
      </c>
      <c r="BR109" s="19"/>
      <c r="BS109" s="34">
        <v>45597</v>
      </c>
      <c r="BT109" s="75">
        <f>IF(BT$3&gt;$A109+29,0,IF(BT$4&lt;$A109,0,IF(AND(BT$3&gt;=$A109,BT$3&lt;$A110),BT$11*(31-DAY(BT$3)),IF(AND(BT$4&gt;=$A109,BT$4&lt;$A110),BT$11*DAY(BT$4),IF(AND(BT$3&lt;$A109,BT$4&gt;$A110),BT$11*30,"X")))))*BT$21/100</f>
        <v>0</v>
      </c>
      <c r="BU109" s="64">
        <f t="shared" si="292"/>
        <v>0</v>
      </c>
      <c r="BV109" s="27">
        <f t="shared" si="272"/>
        <v>0</v>
      </c>
      <c r="BW109" s="19"/>
      <c r="BX109" s="34">
        <v>45597</v>
      </c>
      <c r="BY109" s="75">
        <f>IF(BY$3&gt;$A109+29,0,IF(BY$4&lt;$A109,0,IF(AND(BY$3&gt;=$A109,BY$3&lt;$A110),BY$11*(31-DAY(BY$3)),IF(AND(BY$4&gt;=$A109,BY$4&lt;$A110),BY$11*DAY(BY$4),IF(AND(BY$3&lt;$A109,BY$4&gt;$A110),BY$11*30,"X")))))*BY$21/100</f>
        <v>0</v>
      </c>
      <c r="BZ109" s="64">
        <f t="shared" si="293"/>
        <v>0</v>
      </c>
      <c r="CA109" s="27">
        <f t="shared" si="273"/>
        <v>0</v>
      </c>
      <c r="CB109" s="19"/>
      <c r="CC109" s="34">
        <v>45597</v>
      </c>
      <c r="CD109" s="75">
        <f>IF(CD$3&gt;$A109+29,0,IF(CD$4&lt;$A109,0,IF(AND(CD$3&gt;=$A109,CD$3&lt;$A110),CD$11*(31-DAY(CD$3)),IF(AND(CD$4&gt;=$A109,CD$4&lt;$A110),CD$11*DAY(CD$4),IF(AND(CD$3&lt;$A109,CD$4&gt;$A110),CD$11*30,"X")))))*CD$21/100</f>
        <v>0</v>
      </c>
      <c r="CE109" s="64">
        <f t="shared" si="294"/>
        <v>0</v>
      </c>
      <c r="CF109" s="27">
        <f t="shared" si="274"/>
        <v>0</v>
      </c>
      <c r="CG109" s="19"/>
      <c r="CH109" s="34">
        <v>45597</v>
      </c>
      <c r="CI109" s="75">
        <f>IF(CI$3&gt;$A109+29,0,IF(CI$4&lt;$A109,0,IF(AND(CI$3&gt;=$A109,CI$3&lt;$A110),CI$11*(31-DAY(CI$3)),IF(AND(CI$4&gt;=$A109,CI$4&lt;$A110),CI$11*DAY(CI$4),IF(AND(CI$3&lt;$A109,CI$4&gt;$A110),CI$11*30,"X")))))*CI$21/100</f>
        <v>0</v>
      </c>
      <c r="CJ109" s="64">
        <f t="shared" si="295"/>
        <v>0</v>
      </c>
      <c r="CK109" s="27">
        <f t="shared" si="275"/>
        <v>0</v>
      </c>
      <c r="CL109" s="19"/>
      <c r="CM109" s="34">
        <v>45597</v>
      </c>
      <c r="CN109" s="75">
        <f>IF(CN$3&gt;$A109+29,0,IF(CN$4&lt;$A109,0,IF(AND(CN$3&gt;=$A109,CN$3&lt;$A110),CN$11*(31-DAY(CN$3)),IF(AND(CN$4&gt;=$A109,CN$4&lt;$A110),CN$11*DAY(CN$4),IF(AND(CN$3&lt;$A109,CN$4&gt;$A110),CN$11*30,"X")))))*CN$21/100</f>
        <v>0</v>
      </c>
      <c r="CO109" s="64">
        <f t="shared" si="296"/>
        <v>0</v>
      </c>
      <c r="CP109" s="27">
        <f t="shared" si="276"/>
        <v>0</v>
      </c>
      <c r="CQ109" s="19"/>
      <c r="CR109" s="34">
        <v>45597</v>
      </c>
      <c r="CS109" s="75">
        <f>IF(CS$3&gt;$A109+29,0,IF(CS$4&lt;$A109,0,IF(AND(CS$3&gt;=$A109,CS$3&lt;$A110),CS$11*(31-DAY(CS$3)),IF(AND(CS$4&gt;=$A109,CS$4&lt;$A110),CS$11*DAY(CS$4),IF(AND(CS$3&lt;$A109,CS$4&gt;$A110),CS$11*30,"X")))))*CS$21/100</f>
        <v>0</v>
      </c>
      <c r="CT109" s="64">
        <f t="shared" si="297"/>
        <v>0</v>
      </c>
      <c r="CU109" s="27">
        <f t="shared" si="277"/>
        <v>0</v>
      </c>
      <c r="CV109" s="19"/>
    </row>
    <row r="110" spans="1:100" hidden="1" outlineLevel="1" x14ac:dyDescent="0.2">
      <c r="A110" s="34">
        <v>45627</v>
      </c>
      <c r="B110" s="75">
        <f>IF(B$3&gt;$A110+30,0,IF(B$4&lt;$A110,0,IF(AND(B$3&gt;=$A110,B$3&lt;$A114),B$11*(32-DAY(B$3)),IF(AND(B$4&gt;=$A110,B$4&lt;$A114),B$11*DAY(B$4),IF(AND(B$3&lt;$A110,B$4&gt;$A114),B$11*31,"X")))))*B$21/100</f>
        <v>0</v>
      </c>
      <c r="C110" s="64">
        <f t="shared" si="278"/>
        <v>0</v>
      </c>
      <c r="D110" s="27">
        <f t="shared" si="258"/>
        <v>0</v>
      </c>
      <c r="E110" s="19"/>
      <c r="F110" s="34">
        <v>45627</v>
      </c>
      <c r="G110" s="75">
        <f>IF(G$3&gt;$A110+30,0,IF(G$4&lt;$A110,0,IF(AND(G$3&gt;=$A110,G$3&lt;$A114),G$11*(32-DAY(G$3)),IF(AND(G$4&gt;=$A110,G$4&lt;$A114),G$11*DAY(G$4),IF(AND(G$3&lt;$A110,G$4&gt;$A114),G$11*31,"X")))))*G$21/100</f>
        <v>0</v>
      </c>
      <c r="H110" s="64">
        <f t="shared" si="279"/>
        <v>0</v>
      </c>
      <c r="I110" s="27">
        <f t="shared" si="259"/>
        <v>0</v>
      </c>
      <c r="J110" s="19"/>
      <c r="K110" s="34">
        <v>45627</v>
      </c>
      <c r="L110" s="75">
        <f>IF(L$3&gt;$A110+30,0,IF(L$4&lt;$A110,0,IF(AND(L$3&gt;=$A110,L$3&lt;$A114),L$11*(32-DAY(L$3)),IF(AND(L$4&gt;=$A110,L$4&lt;$A114),L$11*DAY(L$4),IF(AND(L$3&lt;$A110,L$4&gt;$A114),L$11*31,"X")))))*L$21/100</f>
        <v>0</v>
      </c>
      <c r="M110" s="64">
        <f t="shared" si="280"/>
        <v>0</v>
      </c>
      <c r="N110" s="27">
        <f t="shared" si="260"/>
        <v>0</v>
      </c>
      <c r="O110" s="19"/>
      <c r="P110" s="34">
        <v>45627</v>
      </c>
      <c r="Q110" s="75">
        <f>IF(Q$3&gt;$A110+30,0,IF(Q$4&lt;$A110,0,IF(AND(Q$3&gt;=$A110,Q$3&lt;$A114),Q$11*(32-DAY(Q$3)),IF(AND(Q$4&gt;=$A110,Q$4&lt;$A114),Q$11*DAY(Q$4),IF(AND(Q$3&lt;$A110,Q$4&gt;$A114),Q$11*31,"X")))))*Q$21/100</f>
        <v>0</v>
      </c>
      <c r="R110" s="64">
        <f t="shared" si="281"/>
        <v>0</v>
      </c>
      <c r="S110" s="27">
        <f t="shared" si="261"/>
        <v>0</v>
      </c>
      <c r="T110" s="19"/>
      <c r="U110" s="34">
        <v>45627</v>
      </c>
      <c r="V110" s="75">
        <f>IF(V$3&gt;$A110+30,0,IF(V$4&lt;$A110,0,IF(AND(V$3&gt;=$A110,V$3&lt;$A114),V$11*(32-DAY(V$3)),IF(AND(V$4&gt;=$A110,V$4&lt;$A114),V$11*DAY(V$4),IF(AND(V$3&lt;$A110,V$4&gt;$A114),V$11*31,"X")))))*V$21/100</f>
        <v>0</v>
      </c>
      <c r="W110" s="64">
        <f t="shared" si="282"/>
        <v>0</v>
      </c>
      <c r="X110" s="27">
        <f t="shared" si="262"/>
        <v>0</v>
      </c>
      <c r="Y110" s="19"/>
      <c r="Z110" s="34">
        <v>45627</v>
      </c>
      <c r="AA110" s="75">
        <f>IF(AA$3&gt;$A110+30,0,IF(AA$4&lt;$A110,0,IF(AND(AA$3&gt;=$A110,AA$3&lt;$A114),AA$11*(32-DAY(AA$3)),IF(AND(AA$4&gt;=$A110,AA$4&lt;$A114),AA$11*DAY(AA$4),IF(AND(AA$3&lt;$A110,AA$4&gt;$A114),AA$11*31,"X")))))*AA$21/100</f>
        <v>0</v>
      </c>
      <c r="AB110" s="64">
        <f t="shared" si="283"/>
        <v>0</v>
      </c>
      <c r="AC110" s="27">
        <f t="shared" si="263"/>
        <v>0</v>
      </c>
      <c r="AD110" s="19"/>
      <c r="AE110" s="34">
        <v>45627</v>
      </c>
      <c r="AF110" s="75">
        <f>IF(AF$3&gt;$A110+30,0,IF(AF$4&lt;$A110,0,IF(AND(AF$3&gt;=$A110,AF$3&lt;$A114),AF$11*(32-DAY(AF$3)),IF(AND(AF$4&gt;=$A110,AF$4&lt;$A114),AF$11*DAY(AF$4),IF(AND(AF$3&lt;$A110,AF$4&gt;$A114),AF$11*31,"X")))))*AF$21/100</f>
        <v>0</v>
      </c>
      <c r="AG110" s="64">
        <f t="shared" si="284"/>
        <v>0</v>
      </c>
      <c r="AH110" s="27">
        <f t="shared" si="264"/>
        <v>0</v>
      </c>
      <c r="AI110" s="19"/>
      <c r="AJ110" s="34">
        <v>45627</v>
      </c>
      <c r="AK110" s="75">
        <f>IF(AK$3&gt;$A110+30,0,IF(AK$4&lt;$A110,0,IF(AND(AK$3&gt;=$A110,AK$3&lt;$A114),AK$11*(32-DAY(AK$3)),IF(AND(AK$4&gt;=$A110,AK$4&lt;$A114),AK$11*DAY(AK$4),IF(AND(AK$3&lt;$A110,AK$4&gt;$A114),AK$11*31,"X")))))*AK$21/100</f>
        <v>0</v>
      </c>
      <c r="AL110" s="64">
        <f t="shared" si="285"/>
        <v>0</v>
      </c>
      <c r="AM110" s="27">
        <f t="shared" si="265"/>
        <v>0</v>
      </c>
      <c r="AN110" s="19"/>
      <c r="AO110" s="34">
        <v>45627</v>
      </c>
      <c r="AP110" s="75">
        <f>IF(AP$3&gt;$A110+30,0,IF(AP$4&lt;$A110,0,IF(AND(AP$3&gt;=$A110,AP$3&lt;$A114),AP$11*(32-DAY(AP$3)),IF(AND(AP$4&gt;=$A110,AP$4&lt;$A114),AP$11*DAY(AP$4),IF(AND(AP$3&lt;$A110,AP$4&gt;$A114),AP$11*31,"X")))))*AP$21/100</f>
        <v>0</v>
      </c>
      <c r="AQ110" s="64">
        <f t="shared" si="286"/>
        <v>0</v>
      </c>
      <c r="AR110" s="27">
        <f t="shared" si="266"/>
        <v>0</v>
      </c>
      <c r="AS110" s="19"/>
      <c r="AT110" s="34">
        <v>45627</v>
      </c>
      <c r="AU110" s="75">
        <f>IF(AU$3&gt;$A110+30,0,IF(AU$4&lt;$A110,0,IF(AND(AU$3&gt;=$A110,AU$3&lt;$A114),AU$11*(32-DAY(AU$3)),IF(AND(AU$4&gt;=$A110,AU$4&lt;$A114),AU$11*DAY(AU$4),IF(AND(AU$3&lt;$A110,AU$4&gt;$A114),AU$11*31,"X")))))*AU$21/100</f>
        <v>0</v>
      </c>
      <c r="AV110" s="64">
        <f t="shared" si="287"/>
        <v>0</v>
      </c>
      <c r="AW110" s="27">
        <f t="shared" si="267"/>
        <v>0</v>
      </c>
      <c r="AX110" s="19"/>
      <c r="AY110" s="34">
        <v>45627</v>
      </c>
      <c r="AZ110" s="75">
        <f>IF(AZ$3&gt;$A110+30,0,IF(AZ$4&lt;$A110,0,IF(AND(AZ$3&gt;=$A110,AZ$3&lt;$A114),AZ$11*(32-DAY(AZ$3)),IF(AND(AZ$4&gt;=$A110,AZ$4&lt;$A114),AZ$11*DAY(AZ$4),IF(AND(AZ$3&lt;$A110,AZ$4&gt;$A114),AZ$11*31,"X")))))*AZ$21/100</f>
        <v>0</v>
      </c>
      <c r="BA110" s="64">
        <f t="shared" si="288"/>
        <v>0</v>
      </c>
      <c r="BB110" s="27">
        <f t="shared" si="268"/>
        <v>0</v>
      </c>
      <c r="BC110" s="19"/>
      <c r="BD110" s="34">
        <v>45627</v>
      </c>
      <c r="BE110" s="75">
        <f>IF(BE$3&gt;$A110+30,0,IF(BE$4&lt;$A110,0,IF(AND(BE$3&gt;=$A110,BE$3&lt;$A114),BE$11*(32-DAY(BE$3)),IF(AND(BE$4&gt;=$A110,BE$4&lt;$A114),BE$11*DAY(BE$4),IF(AND(BE$3&lt;$A110,BE$4&gt;$A114),BE$11*31,"X")))))*BE$21/100</f>
        <v>0</v>
      </c>
      <c r="BF110" s="64">
        <f t="shared" si="289"/>
        <v>0</v>
      </c>
      <c r="BG110" s="27">
        <f t="shared" si="269"/>
        <v>0</v>
      </c>
      <c r="BH110" s="19"/>
      <c r="BI110" s="34">
        <v>45627</v>
      </c>
      <c r="BJ110" s="75">
        <f>IF(BJ$3&gt;$A110+30,0,IF(BJ$4&lt;$A110,0,IF(AND(BJ$3&gt;=$A110,BJ$3&lt;$A114),BJ$11*(32-DAY(BJ$3)),IF(AND(BJ$4&gt;=$A110,BJ$4&lt;$A114),BJ$11*DAY(BJ$4),IF(AND(BJ$3&lt;$A110,BJ$4&gt;$A114),BJ$11*31,"X")))))*BJ$21/100</f>
        <v>0</v>
      </c>
      <c r="BK110" s="64">
        <f t="shared" si="290"/>
        <v>0</v>
      </c>
      <c r="BL110" s="27">
        <f t="shared" si="270"/>
        <v>0</v>
      </c>
      <c r="BM110" s="19"/>
      <c r="BN110" s="34">
        <v>45627</v>
      </c>
      <c r="BO110" s="75">
        <f>IF(BO$3&gt;$A110+30,0,IF(BO$4&lt;$A110,0,IF(AND(BO$3&gt;=$A110,BO$3&lt;$A114),BO$11*(32-DAY(BO$3)),IF(AND(BO$4&gt;=$A110,BO$4&lt;$A114),BO$11*DAY(BO$4),IF(AND(BO$3&lt;$A110,BO$4&gt;$A114),BO$11*31,"X")))))*BO$21/100</f>
        <v>0</v>
      </c>
      <c r="BP110" s="64">
        <f t="shared" si="291"/>
        <v>0</v>
      </c>
      <c r="BQ110" s="27">
        <f t="shared" si="271"/>
        <v>0</v>
      </c>
      <c r="BR110" s="19"/>
      <c r="BS110" s="34">
        <v>45627</v>
      </c>
      <c r="BT110" s="75">
        <f>IF(BT$3&gt;$A110+30,0,IF(BT$4&lt;$A110,0,IF(AND(BT$3&gt;=$A110,BT$3&lt;$A114),BT$11*(32-DAY(BT$3)),IF(AND(BT$4&gt;=$A110,BT$4&lt;$A114),BT$11*DAY(BT$4),IF(AND(BT$3&lt;$A110,BT$4&gt;$A114),BT$11*31,"X")))))*BT$21/100</f>
        <v>0</v>
      </c>
      <c r="BU110" s="64">
        <f t="shared" si="292"/>
        <v>0</v>
      </c>
      <c r="BV110" s="27">
        <f t="shared" si="272"/>
        <v>0</v>
      </c>
      <c r="BW110" s="19"/>
      <c r="BX110" s="34">
        <v>45627</v>
      </c>
      <c r="BY110" s="75">
        <f>IF(BY$3&gt;$A110+30,0,IF(BY$4&lt;$A110,0,IF(AND(BY$3&gt;=$A110,BY$3&lt;$A114),BY$11*(32-DAY(BY$3)),IF(AND(BY$4&gt;=$A110,BY$4&lt;$A114),BY$11*DAY(BY$4),IF(AND(BY$3&lt;$A110,BY$4&gt;$A114),BY$11*31,"X")))))*BY$21/100</f>
        <v>0</v>
      </c>
      <c r="BZ110" s="64">
        <f t="shared" si="293"/>
        <v>0</v>
      </c>
      <c r="CA110" s="27">
        <f t="shared" si="273"/>
        <v>0</v>
      </c>
      <c r="CB110" s="19"/>
      <c r="CC110" s="34">
        <v>45627</v>
      </c>
      <c r="CD110" s="75">
        <f>IF(CD$3&gt;$A110+30,0,IF(CD$4&lt;$A110,0,IF(AND(CD$3&gt;=$A110,CD$3&lt;$A114),CD$11*(32-DAY(CD$3)),IF(AND(CD$4&gt;=$A110,CD$4&lt;$A114),CD$11*DAY(CD$4),IF(AND(CD$3&lt;$A110,CD$4&gt;$A114),CD$11*31,"X")))))*CD$21/100</f>
        <v>0</v>
      </c>
      <c r="CE110" s="64">
        <f t="shared" si="294"/>
        <v>0</v>
      </c>
      <c r="CF110" s="27">
        <f t="shared" si="274"/>
        <v>0</v>
      </c>
      <c r="CG110" s="19"/>
      <c r="CH110" s="34">
        <v>45627</v>
      </c>
      <c r="CI110" s="75">
        <f>IF(CI$3&gt;$A110+30,0,IF(CI$4&lt;$A110,0,IF(AND(CI$3&gt;=$A110,CI$3&lt;$A114),CI$11*(32-DAY(CI$3)),IF(AND(CI$4&gt;=$A110,CI$4&lt;$A114),CI$11*DAY(CI$4),IF(AND(CI$3&lt;$A110,CI$4&gt;$A114),CI$11*31,"X")))))*CI$21/100</f>
        <v>0</v>
      </c>
      <c r="CJ110" s="64">
        <f t="shared" si="295"/>
        <v>0</v>
      </c>
      <c r="CK110" s="27">
        <f t="shared" si="275"/>
        <v>0</v>
      </c>
      <c r="CL110" s="19"/>
      <c r="CM110" s="34">
        <v>45627</v>
      </c>
      <c r="CN110" s="75">
        <f>IF(CN$3&gt;$A110+30,0,IF(CN$4&lt;$A110,0,IF(AND(CN$3&gt;=$A110,CN$3&lt;$A114),CN$11*(32-DAY(CN$3)),IF(AND(CN$4&gt;=$A110,CN$4&lt;$A114),CN$11*DAY(CN$4),IF(AND(CN$3&lt;$A110,CN$4&gt;$A114),CN$11*31,"X")))))*CN$21/100</f>
        <v>0</v>
      </c>
      <c r="CO110" s="64">
        <f t="shared" si="296"/>
        <v>0</v>
      </c>
      <c r="CP110" s="27">
        <f t="shared" si="276"/>
        <v>0</v>
      </c>
      <c r="CQ110" s="19"/>
      <c r="CR110" s="34">
        <v>45627</v>
      </c>
      <c r="CS110" s="75">
        <f>IF(CS$3&gt;$A110+30,0,IF(CS$4&lt;$A110,0,IF(AND(CS$3&gt;=$A110,CS$3&lt;$A114),CS$11*(32-DAY(CS$3)),IF(AND(CS$4&gt;=$A110,CS$4&lt;$A114),CS$11*DAY(CS$4),IF(AND(CS$3&lt;$A110,CS$4&gt;$A114),CS$11*31,"X")))))*CS$21/100</f>
        <v>0</v>
      </c>
      <c r="CT110" s="64">
        <f t="shared" si="297"/>
        <v>0</v>
      </c>
      <c r="CU110" s="27">
        <f t="shared" si="277"/>
        <v>0</v>
      </c>
      <c r="CV110" s="19"/>
    </row>
    <row r="111" spans="1:100" hidden="1" outlineLevel="1" x14ac:dyDescent="0.2">
      <c r="A111" s="72" t="s">
        <v>93</v>
      </c>
      <c r="B111" s="76" t="s">
        <v>68</v>
      </c>
      <c r="C111" s="64">
        <f>C110/2</f>
        <v>0</v>
      </c>
      <c r="D111" s="27">
        <f>-C111</f>
        <v>0</v>
      </c>
      <c r="E111" s="19"/>
      <c r="F111" s="72" t="s">
        <v>93</v>
      </c>
      <c r="G111" s="76" t="s">
        <v>68</v>
      </c>
      <c r="H111" s="64">
        <f>H110/2</f>
        <v>0</v>
      </c>
      <c r="I111" s="27">
        <f>-H111</f>
        <v>0</v>
      </c>
      <c r="J111" s="19"/>
      <c r="K111" s="72" t="s">
        <v>93</v>
      </c>
      <c r="L111" s="76" t="s">
        <v>68</v>
      </c>
      <c r="M111" s="64">
        <f>M110/2</f>
        <v>0</v>
      </c>
      <c r="N111" s="27">
        <f>-M111</f>
        <v>0</v>
      </c>
      <c r="O111" s="19"/>
      <c r="P111" s="72" t="s">
        <v>93</v>
      </c>
      <c r="Q111" s="76" t="s">
        <v>68</v>
      </c>
      <c r="R111" s="64">
        <f>R110/2</f>
        <v>0</v>
      </c>
      <c r="S111" s="27">
        <f>-R111</f>
        <v>0</v>
      </c>
      <c r="T111" s="19"/>
      <c r="U111" s="72" t="s">
        <v>93</v>
      </c>
      <c r="V111" s="76" t="s">
        <v>68</v>
      </c>
      <c r="W111" s="64">
        <f>W110/2</f>
        <v>0</v>
      </c>
      <c r="X111" s="27">
        <f>-W111</f>
        <v>0</v>
      </c>
      <c r="Y111" s="19"/>
      <c r="Z111" s="72" t="s">
        <v>93</v>
      </c>
      <c r="AA111" s="76" t="s">
        <v>68</v>
      </c>
      <c r="AB111" s="64">
        <f>AB110/2</f>
        <v>0</v>
      </c>
      <c r="AC111" s="27">
        <f>-AB111</f>
        <v>0</v>
      </c>
      <c r="AD111" s="19"/>
      <c r="AE111" s="72" t="s">
        <v>93</v>
      </c>
      <c r="AF111" s="76" t="s">
        <v>68</v>
      </c>
      <c r="AG111" s="64">
        <f>AG110/2</f>
        <v>0</v>
      </c>
      <c r="AH111" s="27">
        <f>-AG111</f>
        <v>0</v>
      </c>
      <c r="AI111" s="19"/>
      <c r="AJ111" s="72" t="s">
        <v>93</v>
      </c>
      <c r="AK111" s="76" t="s">
        <v>68</v>
      </c>
      <c r="AL111" s="64">
        <f>AL110/2</f>
        <v>0</v>
      </c>
      <c r="AM111" s="27">
        <f>-AL111</f>
        <v>0</v>
      </c>
      <c r="AN111" s="19"/>
      <c r="AO111" s="72" t="s">
        <v>93</v>
      </c>
      <c r="AP111" s="76" t="s">
        <v>68</v>
      </c>
      <c r="AQ111" s="64">
        <f>AQ110/2</f>
        <v>0</v>
      </c>
      <c r="AR111" s="27">
        <f>-AQ111</f>
        <v>0</v>
      </c>
      <c r="AS111" s="19"/>
      <c r="AT111" s="72" t="s">
        <v>93</v>
      </c>
      <c r="AU111" s="76" t="s">
        <v>68</v>
      </c>
      <c r="AV111" s="64">
        <f>AV110/2</f>
        <v>0</v>
      </c>
      <c r="AW111" s="27">
        <f>-AV111</f>
        <v>0</v>
      </c>
      <c r="AX111" s="19"/>
      <c r="AY111" s="72" t="s">
        <v>93</v>
      </c>
      <c r="AZ111" s="76" t="s">
        <v>68</v>
      </c>
      <c r="BA111" s="64">
        <f>BA110/2</f>
        <v>0</v>
      </c>
      <c r="BB111" s="27">
        <f>-BA111</f>
        <v>0</v>
      </c>
      <c r="BC111" s="19"/>
      <c r="BD111" s="72" t="s">
        <v>93</v>
      </c>
      <c r="BE111" s="76" t="s">
        <v>68</v>
      </c>
      <c r="BF111" s="64">
        <f>BF110/2</f>
        <v>0</v>
      </c>
      <c r="BG111" s="27">
        <f>-BF111</f>
        <v>0</v>
      </c>
      <c r="BH111" s="19"/>
      <c r="BI111" s="72" t="s">
        <v>93</v>
      </c>
      <c r="BJ111" s="76" t="s">
        <v>68</v>
      </c>
      <c r="BK111" s="64">
        <f>BK110/2</f>
        <v>0</v>
      </c>
      <c r="BL111" s="27">
        <f>-BK111</f>
        <v>0</v>
      </c>
      <c r="BM111" s="19"/>
      <c r="BN111" s="72" t="s">
        <v>93</v>
      </c>
      <c r="BO111" s="76" t="s">
        <v>68</v>
      </c>
      <c r="BP111" s="64">
        <f>BP110/2</f>
        <v>0</v>
      </c>
      <c r="BQ111" s="27">
        <f>-BP111</f>
        <v>0</v>
      </c>
      <c r="BR111" s="19"/>
      <c r="BS111" s="72" t="s">
        <v>93</v>
      </c>
      <c r="BT111" s="76" t="s">
        <v>68</v>
      </c>
      <c r="BU111" s="64">
        <f>BU110/2</f>
        <v>0</v>
      </c>
      <c r="BV111" s="27">
        <f>-BU111</f>
        <v>0</v>
      </c>
      <c r="BW111" s="19"/>
      <c r="BX111" s="72" t="s">
        <v>93</v>
      </c>
      <c r="BY111" s="76" t="s">
        <v>68</v>
      </c>
      <c r="BZ111" s="64">
        <f>BZ110/2</f>
        <v>0</v>
      </c>
      <c r="CA111" s="27">
        <f>-BZ111</f>
        <v>0</v>
      </c>
      <c r="CB111" s="19"/>
      <c r="CC111" s="72" t="s">
        <v>93</v>
      </c>
      <c r="CD111" s="76" t="s">
        <v>68</v>
      </c>
      <c r="CE111" s="64">
        <f>CE110/2</f>
        <v>0</v>
      </c>
      <c r="CF111" s="27">
        <f>-CE111</f>
        <v>0</v>
      </c>
      <c r="CG111" s="19"/>
      <c r="CH111" s="72" t="s">
        <v>93</v>
      </c>
      <c r="CI111" s="76" t="s">
        <v>68</v>
      </c>
      <c r="CJ111" s="64">
        <f>CJ110/2</f>
        <v>0</v>
      </c>
      <c r="CK111" s="27">
        <f>-CJ111</f>
        <v>0</v>
      </c>
      <c r="CL111" s="19"/>
      <c r="CM111" s="72" t="s">
        <v>93</v>
      </c>
      <c r="CN111" s="76" t="s">
        <v>68</v>
      </c>
      <c r="CO111" s="64">
        <f>CO110/2</f>
        <v>0</v>
      </c>
      <c r="CP111" s="27">
        <f>-CO111</f>
        <v>0</v>
      </c>
      <c r="CQ111" s="19"/>
      <c r="CR111" s="72" t="s">
        <v>93</v>
      </c>
      <c r="CS111" s="76" t="s">
        <v>68</v>
      </c>
      <c r="CT111" s="64">
        <f>CT110/2</f>
        <v>0</v>
      </c>
      <c r="CU111" s="27">
        <f>-CT111</f>
        <v>0</v>
      </c>
      <c r="CV111" s="19"/>
    </row>
    <row r="112" spans="1:100" ht="13.5" collapsed="1" thickBot="1" x14ac:dyDescent="0.25">
      <c r="A112" s="35" t="s">
        <v>97</v>
      </c>
      <c r="B112" s="77">
        <f>SUM(B99:B110)</f>
        <v>0</v>
      </c>
      <c r="C112" s="29">
        <f>SUM(C99:C111)</f>
        <v>0</v>
      </c>
      <c r="D112" s="61">
        <f>SUM(D99:D111)</f>
        <v>0</v>
      </c>
      <c r="E112" s="19"/>
      <c r="F112" s="35" t="s">
        <v>97</v>
      </c>
      <c r="G112" s="77">
        <f>SUM(G99:G110)</f>
        <v>0</v>
      </c>
      <c r="H112" s="29">
        <f>SUM(H99:H111)</f>
        <v>0</v>
      </c>
      <c r="I112" s="61">
        <f>SUM(I99:I111)</f>
        <v>0</v>
      </c>
      <c r="J112" s="19"/>
      <c r="K112" s="35" t="s">
        <v>97</v>
      </c>
      <c r="L112" s="77">
        <f>SUM(L99:L110)</f>
        <v>0</v>
      </c>
      <c r="M112" s="29">
        <f>SUM(M99:M111)</f>
        <v>0</v>
      </c>
      <c r="N112" s="61">
        <f>SUM(N99:N111)</f>
        <v>0</v>
      </c>
      <c r="O112" s="19"/>
      <c r="P112" s="35" t="s">
        <v>97</v>
      </c>
      <c r="Q112" s="77">
        <f>SUM(Q99:Q110)</f>
        <v>0</v>
      </c>
      <c r="R112" s="29">
        <f>SUM(R99:R111)</f>
        <v>0</v>
      </c>
      <c r="S112" s="61">
        <f>SUM(S99:S111)</f>
        <v>0</v>
      </c>
      <c r="T112" s="19"/>
      <c r="U112" s="35" t="s">
        <v>97</v>
      </c>
      <c r="V112" s="77">
        <f>SUM(V99:V110)</f>
        <v>0</v>
      </c>
      <c r="W112" s="29">
        <f>SUM(W99:W111)</f>
        <v>0</v>
      </c>
      <c r="X112" s="61">
        <f>SUM(X99:X111)</f>
        <v>0</v>
      </c>
      <c r="Y112" s="19"/>
      <c r="Z112" s="35" t="s">
        <v>97</v>
      </c>
      <c r="AA112" s="77">
        <f>SUM(AA99:AA110)</f>
        <v>0</v>
      </c>
      <c r="AB112" s="29">
        <f>SUM(AB99:AB111)</f>
        <v>0</v>
      </c>
      <c r="AC112" s="61">
        <f>SUM(AC99:AC111)</f>
        <v>0</v>
      </c>
      <c r="AD112" s="19"/>
      <c r="AE112" s="35" t="s">
        <v>97</v>
      </c>
      <c r="AF112" s="77">
        <f>SUM(AF99:AF110)</f>
        <v>0</v>
      </c>
      <c r="AG112" s="29">
        <f>SUM(AG99:AG111)</f>
        <v>0</v>
      </c>
      <c r="AH112" s="61">
        <f>SUM(AH99:AH111)</f>
        <v>0</v>
      </c>
      <c r="AI112" s="19"/>
      <c r="AJ112" s="35" t="s">
        <v>97</v>
      </c>
      <c r="AK112" s="77">
        <f>SUM(AK99:AK110)</f>
        <v>0</v>
      </c>
      <c r="AL112" s="29">
        <f>SUM(AL99:AL111)</f>
        <v>0</v>
      </c>
      <c r="AM112" s="61">
        <f>SUM(AM99:AM111)</f>
        <v>0</v>
      </c>
      <c r="AN112" s="19"/>
      <c r="AO112" s="35" t="s">
        <v>97</v>
      </c>
      <c r="AP112" s="77">
        <f>SUM(AP99:AP110)</f>
        <v>0</v>
      </c>
      <c r="AQ112" s="29">
        <f>SUM(AQ99:AQ111)</f>
        <v>0</v>
      </c>
      <c r="AR112" s="61">
        <f>SUM(AR99:AR111)</f>
        <v>0</v>
      </c>
      <c r="AS112" s="19"/>
      <c r="AT112" s="35" t="s">
        <v>97</v>
      </c>
      <c r="AU112" s="77">
        <f>SUM(AU99:AU110)</f>
        <v>0</v>
      </c>
      <c r="AV112" s="29">
        <f>SUM(AV99:AV111)</f>
        <v>0</v>
      </c>
      <c r="AW112" s="61">
        <f>SUM(AW99:AW111)</f>
        <v>0</v>
      </c>
      <c r="AX112" s="19"/>
      <c r="AY112" s="35" t="s">
        <v>97</v>
      </c>
      <c r="AZ112" s="77">
        <f>SUM(AZ99:AZ110)</f>
        <v>0</v>
      </c>
      <c r="BA112" s="29">
        <f>SUM(BA99:BA111)</f>
        <v>0</v>
      </c>
      <c r="BB112" s="61">
        <f>SUM(BB99:BB111)</f>
        <v>0</v>
      </c>
      <c r="BC112" s="19"/>
      <c r="BD112" s="35" t="s">
        <v>97</v>
      </c>
      <c r="BE112" s="77">
        <f>SUM(BE99:BE110)</f>
        <v>0</v>
      </c>
      <c r="BF112" s="29">
        <f>SUM(BF99:BF111)</f>
        <v>0</v>
      </c>
      <c r="BG112" s="61">
        <f>SUM(BG99:BG111)</f>
        <v>0</v>
      </c>
      <c r="BH112" s="19"/>
      <c r="BI112" s="35" t="s">
        <v>97</v>
      </c>
      <c r="BJ112" s="77">
        <f>SUM(BJ99:BJ110)</f>
        <v>0</v>
      </c>
      <c r="BK112" s="29">
        <f>SUM(BK99:BK111)</f>
        <v>0</v>
      </c>
      <c r="BL112" s="61">
        <f>SUM(BL99:BL111)</f>
        <v>0</v>
      </c>
      <c r="BM112" s="19"/>
      <c r="BN112" s="35" t="s">
        <v>97</v>
      </c>
      <c r="BO112" s="77">
        <f>SUM(BO99:BO110)</f>
        <v>0</v>
      </c>
      <c r="BP112" s="29">
        <f>SUM(BP99:BP111)</f>
        <v>0</v>
      </c>
      <c r="BQ112" s="61">
        <f>SUM(BQ99:BQ111)</f>
        <v>0</v>
      </c>
      <c r="BR112" s="19"/>
      <c r="BS112" s="35" t="s">
        <v>97</v>
      </c>
      <c r="BT112" s="77">
        <f>SUM(BT99:BT110)</f>
        <v>0</v>
      </c>
      <c r="BU112" s="29">
        <f>SUM(BU99:BU111)</f>
        <v>0</v>
      </c>
      <c r="BV112" s="61">
        <f>SUM(BV99:BV111)</f>
        <v>0</v>
      </c>
      <c r="BW112" s="19"/>
      <c r="BX112" s="35" t="s">
        <v>97</v>
      </c>
      <c r="BY112" s="77">
        <f>SUM(BY99:BY110)</f>
        <v>0</v>
      </c>
      <c r="BZ112" s="29">
        <f>SUM(BZ99:BZ111)</f>
        <v>0</v>
      </c>
      <c r="CA112" s="61">
        <f>SUM(CA99:CA111)</f>
        <v>0</v>
      </c>
      <c r="CB112" s="19"/>
      <c r="CC112" s="35" t="s">
        <v>97</v>
      </c>
      <c r="CD112" s="77">
        <f>SUM(CD99:CD110)</f>
        <v>0</v>
      </c>
      <c r="CE112" s="29">
        <f>SUM(CE99:CE111)</f>
        <v>0</v>
      </c>
      <c r="CF112" s="61">
        <f>SUM(CF99:CF111)</f>
        <v>0</v>
      </c>
      <c r="CG112" s="19"/>
      <c r="CH112" s="35" t="s">
        <v>97</v>
      </c>
      <c r="CI112" s="77">
        <f>SUM(CI99:CI110)</f>
        <v>0</v>
      </c>
      <c r="CJ112" s="29">
        <f>SUM(CJ99:CJ111)</f>
        <v>0</v>
      </c>
      <c r="CK112" s="61">
        <f>SUM(CK99:CK111)</f>
        <v>0</v>
      </c>
      <c r="CL112" s="19"/>
      <c r="CM112" s="35" t="s">
        <v>97</v>
      </c>
      <c r="CN112" s="77">
        <f>SUM(CN99:CN110)</f>
        <v>0</v>
      </c>
      <c r="CO112" s="29">
        <f>SUM(CO99:CO111)</f>
        <v>0</v>
      </c>
      <c r="CP112" s="61">
        <f>SUM(CP99:CP111)</f>
        <v>0</v>
      </c>
      <c r="CQ112" s="19"/>
      <c r="CR112" s="35" t="s">
        <v>97</v>
      </c>
      <c r="CS112" s="77">
        <f>SUM(CS99:CS110)</f>
        <v>0</v>
      </c>
      <c r="CT112" s="29">
        <f>SUM(CT99:CT111)</f>
        <v>0</v>
      </c>
      <c r="CU112" s="61">
        <f>SUM(CU99:CU111)</f>
        <v>0</v>
      </c>
      <c r="CV112" s="19"/>
    </row>
    <row r="113" spans="1:100" hidden="1" outlineLevel="1" x14ac:dyDescent="0.2">
      <c r="A113" s="1"/>
      <c r="B113" s="78"/>
      <c r="C113" s="31"/>
      <c r="D113" s="27"/>
      <c r="E113" s="19"/>
      <c r="F113" s="1"/>
      <c r="G113" s="78"/>
      <c r="H113" s="31"/>
      <c r="I113" s="27"/>
      <c r="J113" s="19"/>
      <c r="K113" s="1"/>
      <c r="L113" s="78"/>
      <c r="M113" s="31"/>
      <c r="N113" s="27"/>
      <c r="O113" s="19"/>
      <c r="P113" s="1"/>
      <c r="Q113" s="78"/>
      <c r="R113" s="31"/>
      <c r="S113" s="27"/>
      <c r="T113" s="19"/>
      <c r="U113" s="1"/>
      <c r="V113" s="78"/>
      <c r="W113" s="31"/>
      <c r="X113" s="27"/>
      <c r="Y113" s="19"/>
      <c r="Z113" s="1"/>
      <c r="AA113" s="78"/>
      <c r="AB113" s="31"/>
      <c r="AC113" s="27"/>
      <c r="AD113" s="19"/>
      <c r="AE113" s="1"/>
      <c r="AF113" s="78"/>
      <c r="AG113" s="31"/>
      <c r="AH113" s="27"/>
      <c r="AI113" s="19"/>
      <c r="AJ113" s="1"/>
      <c r="AK113" s="78"/>
      <c r="AL113" s="31"/>
      <c r="AM113" s="27"/>
      <c r="AN113" s="19"/>
      <c r="AO113" s="1"/>
      <c r="AP113" s="78"/>
      <c r="AQ113" s="31"/>
      <c r="AR113" s="27"/>
      <c r="AS113" s="19"/>
      <c r="AT113" s="1"/>
      <c r="AU113" s="78"/>
      <c r="AV113" s="31"/>
      <c r="AW113" s="27"/>
      <c r="AX113" s="19"/>
      <c r="AY113" s="1"/>
      <c r="AZ113" s="78"/>
      <c r="BA113" s="31"/>
      <c r="BB113" s="27"/>
      <c r="BC113" s="19"/>
      <c r="BD113" s="1"/>
      <c r="BE113" s="78"/>
      <c r="BF113" s="31"/>
      <c r="BG113" s="27"/>
      <c r="BH113" s="19"/>
      <c r="BI113" s="1"/>
      <c r="BJ113" s="78"/>
      <c r="BK113" s="31"/>
      <c r="BL113" s="27"/>
      <c r="BM113" s="19"/>
      <c r="BN113" s="1"/>
      <c r="BO113" s="78"/>
      <c r="BP113" s="31"/>
      <c r="BQ113" s="27"/>
      <c r="BR113" s="19"/>
      <c r="BS113" s="1"/>
      <c r="BT113" s="78"/>
      <c r="BU113" s="31"/>
      <c r="BV113" s="27"/>
      <c r="BW113" s="19"/>
      <c r="BX113" s="1"/>
      <c r="BY113" s="78"/>
      <c r="BZ113" s="31"/>
      <c r="CA113" s="27"/>
      <c r="CB113" s="19"/>
      <c r="CC113" s="1"/>
      <c r="CD113" s="78"/>
      <c r="CE113" s="31"/>
      <c r="CF113" s="27"/>
      <c r="CG113" s="19"/>
      <c r="CH113" s="1"/>
      <c r="CI113" s="78"/>
      <c r="CJ113" s="31"/>
      <c r="CK113" s="27"/>
      <c r="CL113" s="19"/>
      <c r="CM113" s="1"/>
      <c r="CN113" s="78"/>
      <c r="CO113" s="31"/>
      <c r="CP113" s="27"/>
      <c r="CQ113" s="19"/>
      <c r="CR113" s="1"/>
      <c r="CS113" s="78"/>
      <c r="CT113" s="31"/>
      <c r="CU113" s="27"/>
      <c r="CV113" s="19"/>
    </row>
    <row r="114" spans="1:100" hidden="1" outlineLevel="1" x14ac:dyDescent="0.2">
      <c r="A114" s="34">
        <v>45658</v>
      </c>
      <c r="B114" s="75">
        <f>IF(B$3&gt;$A114+30,0,IF(B$4&lt;$A114,0,IF(AND(B$3&gt;=$A114,B$3&lt;$A115),B$12*(32-DAY(B$3)),IF(AND(B$4&gt;=$A114,B$4&lt;$A115),B$12*DAY(B$4),IF(AND(B$3&lt;$A114,B$4&gt;$A115),B$12*31,"X")))))*B$21/100</f>
        <v>0</v>
      </c>
      <c r="C114" s="64">
        <f>IF(B114=0,0,C110)</f>
        <v>0</v>
      </c>
      <c r="D114" s="27">
        <f t="shared" ref="D114:D125" si="298">B114-C114</f>
        <v>0</v>
      </c>
      <c r="E114" s="19"/>
      <c r="F114" s="34">
        <v>45658</v>
      </c>
      <c r="G114" s="75">
        <f>IF(G$3&gt;$A114+30,0,IF(G$4&lt;$A114,0,IF(AND(G$3&gt;=$A114,G$3&lt;$A115),G$12*(32-DAY(G$3)),IF(AND(G$4&gt;=$A114,G$4&lt;$A115),G$12*DAY(G$4),IF(AND(G$3&lt;$A114,G$4&gt;$A115),G$12*31,"X")))))*G$21/100</f>
        <v>0</v>
      </c>
      <c r="H114" s="64">
        <f>IF(G114=0,0,H110)</f>
        <v>0</v>
      </c>
      <c r="I114" s="27">
        <f t="shared" ref="I114:I125" si="299">G114-H114</f>
        <v>0</v>
      </c>
      <c r="J114" s="19"/>
      <c r="K114" s="34">
        <v>45658</v>
      </c>
      <c r="L114" s="75">
        <f>IF(L$3&gt;$A114+30,0,IF(L$4&lt;$A114,0,IF(AND(L$3&gt;=$A114,L$3&lt;$A115),L$12*(32-DAY(L$3)),IF(AND(L$4&gt;=$A114,L$4&lt;$A115),L$12*DAY(L$4),IF(AND(L$3&lt;$A114,L$4&gt;$A115),L$12*31,"X")))))*L$21/100</f>
        <v>0</v>
      </c>
      <c r="M114" s="64">
        <f>IF(L114=0,0,M110)</f>
        <v>0</v>
      </c>
      <c r="N114" s="27">
        <f t="shared" ref="N114:N125" si="300">L114-M114</f>
        <v>0</v>
      </c>
      <c r="O114" s="19"/>
      <c r="P114" s="34">
        <v>45658</v>
      </c>
      <c r="Q114" s="75">
        <f>IF(Q$3&gt;$A114+30,0,IF(Q$4&lt;$A114,0,IF(AND(Q$3&gt;=$A114,Q$3&lt;$A115),Q$12*(32-DAY(Q$3)),IF(AND(Q$4&gt;=$A114,Q$4&lt;$A115),Q$12*DAY(Q$4),IF(AND(Q$3&lt;$A114,Q$4&gt;$A115),Q$12*31,"X")))))*Q$21/100</f>
        <v>0</v>
      </c>
      <c r="R114" s="64">
        <f>IF(Q114=0,0,R110)</f>
        <v>0</v>
      </c>
      <c r="S114" s="27">
        <f t="shared" ref="S114:S125" si="301">Q114-R114</f>
        <v>0</v>
      </c>
      <c r="T114" s="19"/>
      <c r="U114" s="34">
        <v>45658</v>
      </c>
      <c r="V114" s="75">
        <f>IF(V$3&gt;$A114+30,0,IF(V$4&lt;$A114,0,IF(AND(V$3&gt;=$A114,V$3&lt;$A115),V$12*(32-DAY(V$3)),IF(AND(V$4&gt;=$A114,V$4&lt;$A115),V$12*DAY(V$4),IF(AND(V$3&lt;$A114,V$4&gt;$A115),V$12*31,"X")))))*V$21/100</f>
        <v>0</v>
      </c>
      <c r="W114" s="64">
        <f>IF(V114=0,0,W110)</f>
        <v>0</v>
      </c>
      <c r="X114" s="27">
        <f t="shared" ref="X114:X125" si="302">V114-W114</f>
        <v>0</v>
      </c>
      <c r="Y114" s="19"/>
      <c r="Z114" s="34">
        <v>45658</v>
      </c>
      <c r="AA114" s="75">
        <f>IF(AA$3&gt;$A114+30,0,IF(AA$4&lt;$A114,0,IF(AND(AA$3&gt;=$A114,AA$3&lt;$A115),AA$12*(32-DAY(AA$3)),IF(AND(AA$4&gt;=$A114,AA$4&lt;$A115),AA$12*DAY(AA$4),IF(AND(AA$3&lt;$A114,AA$4&gt;$A115),AA$12*31,"X")))))*AA$21/100</f>
        <v>0</v>
      </c>
      <c r="AB114" s="64">
        <f>IF(AA114=0,0,AB110)</f>
        <v>0</v>
      </c>
      <c r="AC114" s="27">
        <f t="shared" ref="AC114:AC125" si="303">AA114-AB114</f>
        <v>0</v>
      </c>
      <c r="AD114" s="19"/>
      <c r="AE114" s="34">
        <v>45658</v>
      </c>
      <c r="AF114" s="75">
        <f>IF(AF$3&gt;$A114+30,0,IF(AF$4&lt;$A114,0,IF(AND(AF$3&gt;=$A114,AF$3&lt;$A115),AF$12*(32-DAY(AF$3)),IF(AND(AF$4&gt;=$A114,AF$4&lt;$A115),AF$12*DAY(AF$4),IF(AND(AF$3&lt;$A114,AF$4&gt;$A115),AF$12*31,"X")))))*AF$21/100</f>
        <v>0</v>
      </c>
      <c r="AG114" s="64">
        <f>IF(AF114=0,0,AG110)</f>
        <v>0</v>
      </c>
      <c r="AH114" s="27">
        <f t="shared" ref="AH114:AH125" si="304">AF114-AG114</f>
        <v>0</v>
      </c>
      <c r="AI114" s="19"/>
      <c r="AJ114" s="34">
        <v>45658</v>
      </c>
      <c r="AK114" s="75">
        <f>IF(AK$3&gt;$A114+30,0,IF(AK$4&lt;$A114,0,IF(AND(AK$3&gt;=$A114,AK$3&lt;$A115),AK$12*(32-DAY(AK$3)),IF(AND(AK$4&gt;=$A114,AK$4&lt;$A115),AK$12*DAY(AK$4),IF(AND(AK$3&lt;$A114,AK$4&gt;$A115),AK$12*31,"X")))))*AK$21/100</f>
        <v>0</v>
      </c>
      <c r="AL114" s="64">
        <f>IF(AK114=0,0,AL110)</f>
        <v>0</v>
      </c>
      <c r="AM114" s="27">
        <f t="shared" ref="AM114:AM125" si="305">AK114-AL114</f>
        <v>0</v>
      </c>
      <c r="AN114" s="19"/>
      <c r="AO114" s="34">
        <v>45658</v>
      </c>
      <c r="AP114" s="75">
        <f>IF(AP$3&gt;$A114+30,0,IF(AP$4&lt;$A114,0,IF(AND(AP$3&gt;=$A114,AP$3&lt;$A115),AP$12*(32-DAY(AP$3)),IF(AND(AP$4&gt;=$A114,AP$4&lt;$A115),AP$12*DAY(AP$4),IF(AND(AP$3&lt;$A114,AP$4&gt;$A115),AP$12*31,"X")))))*AP$21/100</f>
        <v>0</v>
      </c>
      <c r="AQ114" s="64">
        <f>IF(AP114=0,0,AQ110)</f>
        <v>0</v>
      </c>
      <c r="AR114" s="27">
        <f t="shared" ref="AR114:AR125" si="306">AP114-AQ114</f>
        <v>0</v>
      </c>
      <c r="AS114" s="19"/>
      <c r="AT114" s="34">
        <v>45658</v>
      </c>
      <c r="AU114" s="75">
        <f>IF(AU$3&gt;$A114+30,0,IF(AU$4&lt;$A114,0,IF(AND(AU$3&gt;=$A114,AU$3&lt;$A115),AU$12*(32-DAY(AU$3)),IF(AND(AU$4&gt;=$A114,AU$4&lt;$A115),AU$12*DAY(AU$4),IF(AND(AU$3&lt;$A114,AU$4&gt;$A115),AU$12*31,"X")))))*AU$21/100</f>
        <v>0</v>
      </c>
      <c r="AV114" s="64">
        <f>IF(AU114=0,0,AV110)</f>
        <v>0</v>
      </c>
      <c r="AW114" s="27">
        <f t="shared" ref="AW114:AW125" si="307">AU114-AV114</f>
        <v>0</v>
      </c>
      <c r="AX114" s="19"/>
      <c r="AY114" s="34">
        <v>45658</v>
      </c>
      <c r="AZ114" s="75">
        <f>IF(AZ$3&gt;$A114+30,0,IF(AZ$4&lt;$A114,0,IF(AND(AZ$3&gt;=$A114,AZ$3&lt;$A115),AZ$12*(32-DAY(AZ$3)),IF(AND(AZ$4&gt;=$A114,AZ$4&lt;$A115),AZ$12*DAY(AZ$4),IF(AND(AZ$3&lt;$A114,AZ$4&gt;$A115),AZ$12*31,"X")))))*AZ$21/100</f>
        <v>0</v>
      </c>
      <c r="BA114" s="64">
        <f>IF(AZ114=0,0,BA110)</f>
        <v>0</v>
      </c>
      <c r="BB114" s="27">
        <f t="shared" ref="BB114:BB125" si="308">AZ114-BA114</f>
        <v>0</v>
      </c>
      <c r="BC114" s="19"/>
      <c r="BD114" s="34">
        <v>45658</v>
      </c>
      <c r="BE114" s="75">
        <f>IF(BE$3&gt;$A114+30,0,IF(BE$4&lt;$A114,0,IF(AND(BE$3&gt;=$A114,BE$3&lt;$A115),BE$12*(32-DAY(BE$3)),IF(AND(BE$4&gt;=$A114,BE$4&lt;$A115),BE$12*DAY(BE$4),IF(AND(BE$3&lt;$A114,BE$4&gt;$A115),BE$12*31,"X")))))*BE$21/100</f>
        <v>0</v>
      </c>
      <c r="BF114" s="64">
        <f>IF(BE114=0,0,BF110)</f>
        <v>0</v>
      </c>
      <c r="BG114" s="27">
        <f t="shared" ref="BG114:BG125" si="309">BE114-BF114</f>
        <v>0</v>
      </c>
      <c r="BH114" s="19"/>
      <c r="BI114" s="34">
        <v>45658</v>
      </c>
      <c r="BJ114" s="75">
        <f>IF(BJ$3&gt;$A114+30,0,IF(BJ$4&lt;$A114,0,IF(AND(BJ$3&gt;=$A114,BJ$3&lt;$A115),BJ$12*(32-DAY(BJ$3)),IF(AND(BJ$4&gt;=$A114,BJ$4&lt;$A115),BJ$12*DAY(BJ$4),IF(AND(BJ$3&lt;$A114,BJ$4&gt;$A115),BJ$12*31,"X")))))*BJ$21/100</f>
        <v>0</v>
      </c>
      <c r="BK114" s="64">
        <f>IF(BJ114=0,0,BK110)</f>
        <v>0</v>
      </c>
      <c r="BL114" s="27">
        <f t="shared" ref="BL114:BL125" si="310">BJ114-BK114</f>
        <v>0</v>
      </c>
      <c r="BM114" s="19"/>
      <c r="BN114" s="34">
        <v>45658</v>
      </c>
      <c r="BO114" s="75">
        <f>IF(BO$3&gt;$A114+30,0,IF(BO$4&lt;$A114,0,IF(AND(BO$3&gt;=$A114,BO$3&lt;$A115),BO$12*(32-DAY(BO$3)),IF(AND(BO$4&gt;=$A114,BO$4&lt;$A115),BO$12*DAY(BO$4),IF(AND(BO$3&lt;$A114,BO$4&gt;$A115),BO$12*31,"X")))))*BO$21/100</f>
        <v>0</v>
      </c>
      <c r="BP114" s="64">
        <f>IF(BO114=0,0,BP110)</f>
        <v>0</v>
      </c>
      <c r="BQ114" s="27">
        <f t="shared" ref="BQ114:BQ125" si="311">BO114-BP114</f>
        <v>0</v>
      </c>
      <c r="BR114" s="19"/>
      <c r="BS114" s="34">
        <v>45658</v>
      </c>
      <c r="BT114" s="75">
        <f>IF(BT$3&gt;$A114+30,0,IF(BT$4&lt;$A114,0,IF(AND(BT$3&gt;=$A114,BT$3&lt;$A115),BT$12*(32-DAY(BT$3)),IF(AND(BT$4&gt;=$A114,BT$4&lt;$A115),BT$12*DAY(BT$4),IF(AND(BT$3&lt;$A114,BT$4&gt;$A115),BT$12*31,"X")))))*BT$21/100</f>
        <v>0</v>
      </c>
      <c r="BU114" s="64">
        <f>IF(BT114=0,0,BU110)</f>
        <v>0</v>
      </c>
      <c r="BV114" s="27">
        <f t="shared" ref="BV114:BV125" si="312">BT114-BU114</f>
        <v>0</v>
      </c>
      <c r="BW114" s="19"/>
      <c r="BX114" s="34">
        <v>45658</v>
      </c>
      <c r="BY114" s="75">
        <f>IF(BY$3&gt;$A114+30,0,IF(BY$4&lt;$A114,0,IF(AND(BY$3&gt;=$A114,BY$3&lt;$A115),BY$12*(32-DAY(BY$3)),IF(AND(BY$4&gt;=$A114,BY$4&lt;$A115),BY$12*DAY(BY$4),IF(AND(BY$3&lt;$A114,BY$4&gt;$A115),BY$12*31,"X")))))*BY$21/100</f>
        <v>0</v>
      </c>
      <c r="BZ114" s="64">
        <f>IF(BY114=0,0,BZ110)</f>
        <v>0</v>
      </c>
      <c r="CA114" s="27">
        <f t="shared" ref="CA114:CA125" si="313">BY114-BZ114</f>
        <v>0</v>
      </c>
      <c r="CB114" s="19"/>
      <c r="CC114" s="34">
        <v>45658</v>
      </c>
      <c r="CD114" s="75">
        <f>IF(CD$3&gt;$A114+30,0,IF(CD$4&lt;$A114,0,IF(AND(CD$3&gt;=$A114,CD$3&lt;$A115),CD$12*(32-DAY(CD$3)),IF(AND(CD$4&gt;=$A114,CD$4&lt;$A115),CD$12*DAY(CD$4),IF(AND(CD$3&lt;$A114,CD$4&gt;$A115),CD$12*31,"X")))))*CD$21/100</f>
        <v>0</v>
      </c>
      <c r="CE114" s="64">
        <f>IF(CD114=0,0,CE110)</f>
        <v>0</v>
      </c>
      <c r="CF114" s="27">
        <f t="shared" ref="CF114:CF125" si="314">CD114-CE114</f>
        <v>0</v>
      </c>
      <c r="CG114" s="19"/>
      <c r="CH114" s="34">
        <v>45658</v>
      </c>
      <c r="CI114" s="75">
        <f>IF(CI$3&gt;$A114+30,0,IF(CI$4&lt;$A114,0,IF(AND(CI$3&gt;=$A114,CI$3&lt;$A115),CI$12*(32-DAY(CI$3)),IF(AND(CI$4&gt;=$A114,CI$4&lt;$A115),CI$12*DAY(CI$4),IF(AND(CI$3&lt;$A114,CI$4&gt;$A115),CI$12*31,"X")))))*CI$21/100</f>
        <v>0</v>
      </c>
      <c r="CJ114" s="64">
        <f>IF(CI114=0,0,CJ110)</f>
        <v>0</v>
      </c>
      <c r="CK114" s="27">
        <f t="shared" ref="CK114:CK125" si="315">CI114-CJ114</f>
        <v>0</v>
      </c>
      <c r="CL114" s="19"/>
      <c r="CM114" s="34">
        <v>45658</v>
      </c>
      <c r="CN114" s="75">
        <f>IF(CN$3&gt;$A114+30,0,IF(CN$4&lt;$A114,0,IF(AND(CN$3&gt;=$A114,CN$3&lt;$A115),CN$12*(32-DAY(CN$3)),IF(AND(CN$4&gt;=$A114,CN$4&lt;$A115),CN$12*DAY(CN$4),IF(AND(CN$3&lt;$A114,CN$4&gt;$A115),CN$12*31,"X")))))*CN$21/100</f>
        <v>0</v>
      </c>
      <c r="CO114" s="64">
        <f>IF(CN114=0,0,CO110)</f>
        <v>0</v>
      </c>
      <c r="CP114" s="27">
        <f t="shared" ref="CP114:CP125" si="316">CN114-CO114</f>
        <v>0</v>
      </c>
      <c r="CQ114" s="19"/>
      <c r="CR114" s="34">
        <v>45658</v>
      </c>
      <c r="CS114" s="75">
        <f>IF(CS$3&gt;$A114+30,0,IF(CS$4&lt;$A114,0,IF(AND(CS$3&gt;=$A114,CS$3&lt;$A115),CS$12*(32-DAY(CS$3)),IF(AND(CS$4&gt;=$A114,CS$4&lt;$A115),CS$12*DAY(CS$4),IF(AND(CS$3&lt;$A114,CS$4&gt;$A115),CS$12*31,"X")))))*CS$21/100</f>
        <v>0</v>
      </c>
      <c r="CT114" s="64">
        <f>IF(CS114=0,0,CT110)</f>
        <v>0</v>
      </c>
      <c r="CU114" s="27">
        <f t="shared" ref="CU114:CU125" si="317">CS114-CT114</f>
        <v>0</v>
      </c>
      <c r="CV114" s="19"/>
    </row>
    <row r="115" spans="1:100" hidden="1" outlineLevel="1" x14ac:dyDescent="0.2">
      <c r="A115" s="34">
        <v>45689</v>
      </c>
      <c r="B115" s="75">
        <f>IF(B$3&gt;$A115+27,0,IF(B$4&lt;$A115,0,IF(AND(B$3&gt;=$A115,B$3&lt;$A116),B$12*(29-DAY(B$3)),IF(AND(B$4&gt;=$A115,B$4&lt;$A116),B$12*DAY(B$4),IF(AND(B$3&lt;$A115,B$4&gt;$A116),B$12*28,"X")))))*B$21/100</f>
        <v>0</v>
      </c>
      <c r="C115" s="64">
        <f t="shared" ref="C115:C125" si="318">IF(B115= 0,0,C114)</f>
        <v>0</v>
      </c>
      <c r="D115" s="27">
        <f t="shared" si="298"/>
        <v>0</v>
      </c>
      <c r="E115" s="19"/>
      <c r="F115" s="34">
        <v>45689</v>
      </c>
      <c r="G115" s="75">
        <f>IF(G$3&gt;$A115+27,0,IF(G$4&lt;$A115,0,IF(AND(G$3&gt;=$A115,G$3&lt;$A116),G$12*(29-DAY(G$3)),IF(AND(G$4&gt;=$A115,G$4&lt;$A116),G$12*DAY(G$4),IF(AND(G$3&lt;$A115,G$4&gt;$A116),G$12*28,"X")))))*G$21/100</f>
        <v>0</v>
      </c>
      <c r="H115" s="64">
        <f t="shared" ref="H115" si="319">IF(G115= 0,0,H114)</f>
        <v>0</v>
      </c>
      <c r="I115" s="27">
        <f t="shared" si="299"/>
        <v>0</v>
      </c>
      <c r="J115" s="19"/>
      <c r="K115" s="34">
        <v>45689</v>
      </c>
      <c r="L115" s="75">
        <f>IF(L$3&gt;$A115+27,0,IF(L$4&lt;$A115,0,IF(AND(L$3&gt;=$A115,L$3&lt;$A116),L$12*(29-DAY(L$3)),IF(AND(L$4&gt;=$A115,L$4&lt;$A116),L$12*DAY(L$4),IF(AND(L$3&lt;$A115,L$4&gt;$A116),L$12*28,"X")))))*L$21/100</f>
        <v>0</v>
      </c>
      <c r="M115" s="64">
        <f t="shared" ref="M115" si="320">IF(L115= 0,0,M114)</f>
        <v>0</v>
      </c>
      <c r="N115" s="27">
        <f t="shared" si="300"/>
        <v>0</v>
      </c>
      <c r="O115" s="19"/>
      <c r="P115" s="34">
        <v>45689</v>
      </c>
      <c r="Q115" s="75">
        <f>IF(Q$3&gt;$A115+27,0,IF(Q$4&lt;$A115,0,IF(AND(Q$3&gt;=$A115,Q$3&lt;$A116),Q$12*(29-DAY(Q$3)),IF(AND(Q$4&gt;=$A115,Q$4&lt;$A116),Q$12*DAY(Q$4),IF(AND(Q$3&lt;$A115,Q$4&gt;$A116),Q$12*28,"X")))))*Q$21/100</f>
        <v>0</v>
      </c>
      <c r="R115" s="64">
        <f t="shared" ref="R115" si="321">IF(Q115= 0,0,R114)</f>
        <v>0</v>
      </c>
      <c r="S115" s="27">
        <f t="shared" si="301"/>
        <v>0</v>
      </c>
      <c r="T115" s="19"/>
      <c r="U115" s="34">
        <v>45689</v>
      </c>
      <c r="V115" s="75">
        <f>IF(V$3&gt;$A115+27,0,IF(V$4&lt;$A115,0,IF(AND(V$3&gt;=$A115,V$3&lt;$A116),V$12*(29-DAY(V$3)),IF(AND(V$4&gt;=$A115,V$4&lt;$A116),V$12*DAY(V$4),IF(AND(V$3&lt;$A115,V$4&gt;$A116),V$12*28,"X")))))*V$21/100</f>
        <v>0</v>
      </c>
      <c r="W115" s="64">
        <f t="shared" ref="W115" si="322">IF(V115= 0,0,W114)</f>
        <v>0</v>
      </c>
      <c r="X115" s="27">
        <f t="shared" si="302"/>
        <v>0</v>
      </c>
      <c r="Y115" s="19"/>
      <c r="Z115" s="34">
        <v>45689</v>
      </c>
      <c r="AA115" s="75">
        <f>IF(AA$3&gt;$A115+27,0,IF(AA$4&lt;$A115,0,IF(AND(AA$3&gt;=$A115,AA$3&lt;$A116),AA$12*(29-DAY(AA$3)),IF(AND(AA$4&gt;=$A115,AA$4&lt;$A116),AA$12*DAY(AA$4),IF(AND(AA$3&lt;$A115,AA$4&gt;$A116),AA$12*28,"X")))))*AA$21/100</f>
        <v>0</v>
      </c>
      <c r="AB115" s="64">
        <f t="shared" ref="AB115" si="323">IF(AA115= 0,0,AB114)</f>
        <v>0</v>
      </c>
      <c r="AC115" s="27">
        <f t="shared" si="303"/>
        <v>0</v>
      </c>
      <c r="AD115" s="19"/>
      <c r="AE115" s="34">
        <v>45689</v>
      </c>
      <c r="AF115" s="75">
        <f>IF(AF$3&gt;$A115+27,0,IF(AF$4&lt;$A115,0,IF(AND(AF$3&gt;=$A115,AF$3&lt;$A116),AF$12*(29-DAY(AF$3)),IF(AND(AF$4&gt;=$A115,AF$4&lt;$A116),AF$12*DAY(AF$4),IF(AND(AF$3&lt;$A115,AF$4&gt;$A116),AF$12*28,"X")))))*AF$21/100</f>
        <v>0</v>
      </c>
      <c r="AG115" s="64">
        <f t="shared" ref="AG115" si="324">IF(AF115= 0,0,AG114)</f>
        <v>0</v>
      </c>
      <c r="AH115" s="27">
        <f t="shared" si="304"/>
        <v>0</v>
      </c>
      <c r="AI115" s="19"/>
      <c r="AJ115" s="34">
        <v>45689</v>
      </c>
      <c r="AK115" s="75">
        <f>IF(AK$3&gt;$A115+27,0,IF(AK$4&lt;$A115,0,IF(AND(AK$3&gt;=$A115,AK$3&lt;$A116),AK$12*(29-DAY(AK$3)),IF(AND(AK$4&gt;=$A115,AK$4&lt;$A116),AK$12*DAY(AK$4),IF(AND(AK$3&lt;$A115,AK$4&gt;$A116),AK$12*28,"X")))))*AK$21/100</f>
        <v>0</v>
      </c>
      <c r="AL115" s="64">
        <f t="shared" ref="AL115" si="325">IF(AK115= 0,0,AL114)</f>
        <v>0</v>
      </c>
      <c r="AM115" s="27">
        <f t="shared" si="305"/>
        <v>0</v>
      </c>
      <c r="AN115" s="19"/>
      <c r="AO115" s="34">
        <v>45689</v>
      </c>
      <c r="AP115" s="75">
        <f>IF(AP$3&gt;$A115+27,0,IF(AP$4&lt;$A115,0,IF(AND(AP$3&gt;=$A115,AP$3&lt;$A116),AP$12*(29-DAY(AP$3)),IF(AND(AP$4&gt;=$A115,AP$4&lt;$A116),AP$12*DAY(AP$4),IF(AND(AP$3&lt;$A115,AP$4&gt;$A116),AP$12*28,"X")))))*AP$21/100</f>
        <v>0</v>
      </c>
      <c r="AQ115" s="64">
        <f t="shared" ref="AQ115" si="326">IF(AP115= 0,0,AQ114)</f>
        <v>0</v>
      </c>
      <c r="AR115" s="27">
        <f t="shared" si="306"/>
        <v>0</v>
      </c>
      <c r="AS115" s="19"/>
      <c r="AT115" s="34">
        <v>45689</v>
      </c>
      <c r="AU115" s="75">
        <f>IF(AU$3&gt;$A115+27,0,IF(AU$4&lt;$A115,0,IF(AND(AU$3&gt;=$A115,AU$3&lt;$A116),AU$12*(29-DAY(AU$3)),IF(AND(AU$4&gt;=$A115,AU$4&lt;$A116),AU$12*DAY(AU$4),IF(AND(AU$3&lt;$A115,AU$4&gt;$A116),AU$12*28,"X")))))*AU$21/100</f>
        <v>0</v>
      </c>
      <c r="AV115" s="64">
        <f t="shared" ref="AV115" si="327">IF(AU115= 0,0,AV114)</f>
        <v>0</v>
      </c>
      <c r="AW115" s="27">
        <f t="shared" si="307"/>
        <v>0</v>
      </c>
      <c r="AX115" s="19"/>
      <c r="AY115" s="34">
        <v>45689</v>
      </c>
      <c r="AZ115" s="75">
        <f>IF(AZ$3&gt;$A115+27,0,IF(AZ$4&lt;$A115,0,IF(AND(AZ$3&gt;=$A115,AZ$3&lt;$A116),AZ$12*(29-DAY(AZ$3)),IF(AND(AZ$4&gt;=$A115,AZ$4&lt;$A116),AZ$12*DAY(AZ$4),IF(AND(AZ$3&lt;$A115,AZ$4&gt;$A116),AZ$12*28,"X")))))*AZ$21/100</f>
        <v>0</v>
      </c>
      <c r="BA115" s="64">
        <f t="shared" ref="BA115" si="328">IF(AZ115= 0,0,BA114)</f>
        <v>0</v>
      </c>
      <c r="BB115" s="27">
        <f t="shared" si="308"/>
        <v>0</v>
      </c>
      <c r="BC115" s="19"/>
      <c r="BD115" s="34">
        <v>45689</v>
      </c>
      <c r="BE115" s="75">
        <f>IF(BE$3&gt;$A115+27,0,IF(BE$4&lt;$A115,0,IF(AND(BE$3&gt;=$A115,BE$3&lt;$A116),BE$12*(29-DAY(BE$3)),IF(AND(BE$4&gt;=$A115,BE$4&lt;$A116),BE$12*DAY(BE$4),IF(AND(BE$3&lt;$A115,BE$4&gt;$A116),BE$12*28,"X")))))*BE$21/100</f>
        <v>0</v>
      </c>
      <c r="BF115" s="64">
        <f t="shared" ref="BF115" si="329">IF(BE115= 0,0,BF114)</f>
        <v>0</v>
      </c>
      <c r="BG115" s="27">
        <f t="shared" si="309"/>
        <v>0</v>
      </c>
      <c r="BH115" s="19"/>
      <c r="BI115" s="34">
        <v>45689</v>
      </c>
      <c r="BJ115" s="75">
        <f>IF(BJ$3&gt;$A115+27,0,IF(BJ$4&lt;$A115,0,IF(AND(BJ$3&gt;=$A115,BJ$3&lt;$A116),BJ$12*(29-DAY(BJ$3)),IF(AND(BJ$4&gt;=$A115,BJ$4&lt;$A116),BJ$12*DAY(BJ$4),IF(AND(BJ$3&lt;$A115,BJ$4&gt;$A116),BJ$12*28,"X")))))*BJ$21/100</f>
        <v>0</v>
      </c>
      <c r="BK115" s="64">
        <f t="shared" ref="BK115" si="330">IF(BJ115= 0,0,BK114)</f>
        <v>0</v>
      </c>
      <c r="BL115" s="27">
        <f t="shared" si="310"/>
        <v>0</v>
      </c>
      <c r="BM115" s="19"/>
      <c r="BN115" s="34">
        <v>45689</v>
      </c>
      <c r="BO115" s="75">
        <f>IF(BO$3&gt;$A115+27,0,IF(BO$4&lt;$A115,0,IF(AND(BO$3&gt;=$A115,BO$3&lt;$A116),BO$12*(29-DAY(BO$3)),IF(AND(BO$4&gt;=$A115,BO$4&lt;$A116),BO$12*DAY(BO$4),IF(AND(BO$3&lt;$A115,BO$4&gt;$A116),BO$12*28,"X")))))*BO$21/100</f>
        <v>0</v>
      </c>
      <c r="BP115" s="64">
        <f t="shared" ref="BP115" si="331">IF(BO115= 0,0,BP114)</f>
        <v>0</v>
      </c>
      <c r="BQ115" s="27">
        <f t="shared" si="311"/>
        <v>0</v>
      </c>
      <c r="BR115" s="19"/>
      <c r="BS115" s="34">
        <v>45689</v>
      </c>
      <c r="BT115" s="75">
        <f>IF(BT$3&gt;$A115+27,0,IF(BT$4&lt;$A115,0,IF(AND(BT$3&gt;=$A115,BT$3&lt;$A116),BT$12*(29-DAY(BT$3)),IF(AND(BT$4&gt;=$A115,BT$4&lt;$A116),BT$12*DAY(BT$4),IF(AND(BT$3&lt;$A115,BT$4&gt;$A116),BT$12*28,"X")))))*BT$21/100</f>
        <v>0</v>
      </c>
      <c r="BU115" s="64">
        <f t="shared" ref="BU115" si="332">IF(BT115= 0,0,BU114)</f>
        <v>0</v>
      </c>
      <c r="BV115" s="27">
        <f t="shared" si="312"/>
        <v>0</v>
      </c>
      <c r="BW115" s="19"/>
      <c r="BX115" s="34">
        <v>45689</v>
      </c>
      <c r="BY115" s="75">
        <f>IF(BY$3&gt;$A115+27,0,IF(BY$4&lt;$A115,0,IF(AND(BY$3&gt;=$A115,BY$3&lt;$A116),BY$12*(29-DAY(BY$3)),IF(AND(BY$4&gt;=$A115,BY$4&lt;$A116),BY$12*DAY(BY$4),IF(AND(BY$3&lt;$A115,BY$4&gt;$A116),BY$12*28,"X")))))*BY$21/100</f>
        <v>0</v>
      </c>
      <c r="BZ115" s="64">
        <f t="shared" ref="BZ115" si="333">IF(BY115= 0,0,BZ114)</f>
        <v>0</v>
      </c>
      <c r="CA115" s="27">
        <f t="shared" si="313"/>
        <v>0</v>
      </c>
      <c r="CB115" s="19"/>
      <c r="CC115" s="34">
        <v>45689</v>
      </c>
      <c r="CD115" s="75">
        <f>IF(CD$3&gt;$A115+27,0,IF(CD$4&lt;$A115,0,IF(AND(CD$3&gt;=$A115,CD$3&lt;$A116),CD$12*(29-DAY(CD$3)),IF(AND(CD$4&gt;=$A115,CD$4&lt;$A116),CD$12*DAY(CD$4),IF(AND(CD$3&lt;$A115,CD$4&gt;$A116),CD$12*28,"X")))))*CD$21/100</f>
        <v>0</v>
      </c>
      <c r="CE115" s="64">
        <f t="shared" ref="CE115" si="334">IF(CD115= 0,0,CE114)</f>
        <v>0</v>
      </c>
      <c r="CF115" s="27">
        <f t="shared" si="314"/>
        <v>0</v>
      </c>
      <c r="CG115" s="19"/>
      <c r="CH115" s="34">
        <v>45689</v>
      </c>
      <c r="CI115" s="75">
        <f>IF(CI$3&gt;$A115+27,0,IF(CI$4&lt;$A115,0,IF(AND(CI$3&gt;=$A115,CI$3&lt;$A116),CI$12*(29-DAY(CI$3)),IF(AND(CI$4&gt;=$A115,CI$4&lt;$A116),CI$12*DAY(CI$4),IF(AND(CI$3&lt;$A115,CI$4&gt;$A116),CI$12*28,"X")))))*CI$21/100</f>
        <v>0</v>
      </c>
      <c r="CJ115" s="64">
        <f t="shared" ref="CJ115" si="335">IF(CI115= 0,0,CJ114)</f>
        <v>0</v>
      </c>
      <c r="CK115" s="27">
        <f t="shared" si="315"/>
        <v>0</v>
      </c>
      <c r="CL115" s="19"/>
      <c r="CM115" s="34">
        <v>45689</v>
      </c>
      <c r="CN115" s="75">
        <f>IF(CN$3&gt;$A115+27,0,IF(CN$4&lt;$A115,0,IF(AND(CN$3&gt;=$A115,CN$3&lt;$A116),CN$12*(29-DAY(CN$3)),IF(AND(CN$4&gt;=$A115,CN$4&lt;$A116),CN$12*DAY(CN$4),IF(AND(CN$3&lt;$A115,CN$4&gt;$A116),CN$12*28,"X")))))*CN$21/100</f>
        <v>0</v>
      </c>
      <c r="CO115" s="64">
        <f t="shared" ref="CO115" si="336">IF(CN115= 0,0,CO114)</f>
        <v>0</v>
      </c>
      <c r="CP115" s="27">
        <f t="shared" si="316"/>
        <v>0</v>
      </c>
      <c r="CQ115" s="19"/>
      <c r="CR115" s="34">
        <v>45689</v>
      </c>
      <c r="CS115" s="75">
        <f>IF(CS$3&gt;$A115+27,0,IF(CS$4&lt;$A115,0,IF(AND(CS$3&gt;=$A115,CS$3&lt;$A116),CS$12*(29-DAY(CS$3)),IF(AND(CS$4&gt;=$A115,CS$4&lt;$A116),CS$12*DAY(CS$4),IF(AND(CS$3&lt;$A115,CS$4&gt;$A116),CS$12*28,"X")))))*CS$21/100</f>
        <v>0</v>
      </c>
      <c r="CT115" s="64">
        <f t="shared" ref="CT115" si="337">IF(CS115= 0,0,CT114)</f>
        <v>0</v>
      </c>
      <c r="CU115" s="27">
        <f t="shared" si="317"/>
        <v>0</v>
      </c>
      <c r="CV115" s="19"/>
    </row>
    <row r="116" spans="1:100" hidden="1" outlineLevel="1" x14ac:dyDescent="0.2">
      <c r="A116" s="34">
        <v>45717</v>
      </c>
      <c r="B116" s="75">
        <f>IF(B$3&gt;$A116+30,0,IF(B$4&lt;$A116,0,IF(AND(B$3&gt;=$A116,B$3&lt;$A117),B$12*(32-DAY(B$3)),IF(AND(B$4&gt;=$A116,B$4&lt;$A117),B$12*DAY(B$4),IF(AND(B$3&lt;$A116,B$4&gt;$A117),B$12*31,"X")))))*B$21/100</f>
        <v>0</v>
      </c>
      <c r="C116" s="64">
        <f>IF(B116= 0,0,C115)</f>
        <v>0</v>
      </c>
      <c r="D116" s="27">
        <f t="shared" si="298"/>
        <v>0</v>
      </c>
      <c r="E116" s="19"/>
      <c r="F116" s="34">
        <v>45717</v>
      </c>
      <c r="G116" s="75">
        <f>IF(G$3&gt;$A116+30,0,IF(G$4&lt;$A116,0,IF(AND(G$3&gt;=$A116,G$3&lt;$A117),G$12*(32-DAY(G$3)),IF(AND(G$4&gt;=$A116,G$4&lt;$A117),G$12*DAY(G$4),IF(AND(G$3&lt;$A116,G$4&gt;$A117),G$12*31,"X")))))*G$21/100</f>
        <v>0</v>
      </c>
      <c r="H116" s="64">
        <f>IF(G116= 0,0,H115)</f>
        <v>0</v>
      </c>
      <c r="I116" s="27">
        <f t="shared" si="299"/>
        <v>0</v>
      </c>
      <c r="J116" s="19"/>
      <c r="K116" s="34">
        <v>45717</v>
      </c>
      <c r="L116" s="75">
        <f>IF(L$3&gt;$A116+30,0,IF(L$4&lt;$A116,0,IF(AND(L$3&gt;=$A116,L$3&lt;$A117),L$12*(32-DAY(L$3)),IF(AND(L$4&gt;=$A116,L$4&lt;$A117),L$12*DAY(L$4),IF(AND(L$3&lt;$A116,L$4&gt;$A117),L$12*31,"X")))))*L$21/100</f>
        <v>0</v>
      </c>
      <c r="M116" s="64">
        <f>IF(L116= 0,0,M115)</f>
        <v>0</v>
      </c>
      <c r="N116" s="27">
        <f t="shared" si="300"/>
        <v>0</v>
      </c>
      <c r="O116" s="19"/>
      <c r="P116" s="34">
        <v>45717</v>
      </c>
      <c r="Q116" s="75">
        <f>IF(Q$3&gt;$A116+30,0,IF(Q$4&lt;$A116,0,IF(AND(Q$3&gt;=$A116,Q$3&lt;$A117),Q$12*(32-DAY(Q$3)),IF(AND(Q$4&gt;=$A116,Q$4&lt;$A117),Q$12*DAY(Q$4),IF(AND(Q$3&lt;$A116,Q$4&gt;$A117),Q$12*31,"X")))))*Q$21/100</f>
        <v>0</v>
      </c>
      <c r="R116" s="64">
        <f>IF(Q116= 0,0,R115)</f>
        <v>0</v>
      </c>
      <c r="S116" s="27">
        <f t="shared" si="301"/>
        <v>0</v>
      </c>
      <c r="T116" s="19"/>
      <c r="U116" s="34">
        <v>45717</v>
      </c>
      <c r="V116" s="75">
        <f>IF(V$3&gt;$A116+30,0,IF(V$4&lt;$A116,0,IF(AND(V$3&gt;=$A116,V$3&lt;$A117),V$12*(32-DAY(V$3)),IF(AND(V$4&gt;=$A116,V$4&lt;$A117),V$12*DAY(V$4),IF(AND(V$3&lt;$A116,V$4&gt;$A117),V$12*31,"X")))))*V$21/100</f>
        <v>0</v>
      </c>
      <c r="W116" s="64">
        <f>IF(V116= 0,0,W115)</f>
        <v>0</v>
      </c>
      <c r="X116" s="27">
        <f t="shared" si="302"/>
        <v>0</v>
      </c>
      <c r="Y116" s="19"/>
      <c r="Z116" s="34">
        <v>45717</v>
      </c>
      <c r="AA116" s="75">
        <f>IF(AA$3&gt;$A116+30,0,IF(AA$4&lt;$A116,0,IF(AND(AA$3&gt;=$A116,AA$3&lt;$A117),AA$12*(32-DAY(AA$3)),IF(AND(AA$4&gt;=$A116,AA$4&lt;$A117),AA$12*DAY(AA$4),IF(AND(AA$3&lt;$A116,AA$4&gt;$A117),AA$12*31,"X")))))*AA$21/100</f>
        <v>0</v>
      </c>
      <c r="AB116" s="64">
        <f>IF(AA116= 0,0,AB115)</f>
        <v>0</v>
      </c>
      <c r="AC116" s="27">
        <f t="shared" si="303"/>
        <v>0</v>
      </c>
      <c r="AD116" s="19"/>
      <c r="AE116" s="34">
        <v>45717</v>
      </c>
      <c r="AF116" s="75">
        <f>IF(AF$3&gt;$A116+30,0,IF(AF$4&lt;$A116,0,IF(AND(AF$3&gt;=$A116,AF$3&lt;$A117),AF$12*(32-DAY(AF$3)),IF(AND(AF$4&gt;=$A116,AF$4&lt;$A117),AF$12*DAY(AF$4),IF(AND(AF$3&lt;$A116,AF$4&gt;$A117),AF$12*31,"X")))))*AF$21/100</f>
        <v>0</v>
      </c>
      <c r="AG116" s="64">
        <f>IF(AF116= 0,0,AG115)</f>
        <v>0</v>
      </c>
      <c r="AH116" s="27">
        <f t="shared" si="304"/>
        <v>0</v>
      </c>
      <c r="AI116" s="19"/>
      <c r="AJ116" s="34">
        <v>45717</v>
      </c>
      <c r="AK116" s="75">
        <f>IF(AK$3&gt;$A116+30,0,IF(AK$4&lt;$A116,0,IF(AND(AK$3&gt;=$A116,AK$3&lt;$A117),AK$12*(32-DAY(AK$3)),IF(AND(AK$4&gt;=$A116,AK$4&lt;$A117),AK$12*DAY(AK$4),IF(AND(AK$3&lt;$A116,AK$4&gt;$A117),AK$12*31,"X")))))*AK$21/100</f>
        <v>0</v>
      </c>
      <c r="AL116" s="64">
        <f>IF(AK116= 0,0,AL115)</f>
        <v>0</v>
      </c>
      <c r="AM116" s="27">
        <f t="shared" si="305"/>
        <v>0</v>
      </c>
      <c r="AN116" s="19"/>
      <c r="AO116" s="34">
        <v>45717</v>
      </c>
      <c r="AP116" s="75">
        <f>IF(AP$3&gt;$A116+30,0,IF(AP$4&lt;$A116,0,IF(AND(AP$3&gt;=$A116,AP$3&lt;$A117),AP$12*(32-DAY(AP$3)),IF(AND(AP$4&gt;=$A116,AP$4&lt;$A117),AP$12*DAY(AP$4),IF(AND(AP$3&lt;$A116,AP$4&gt;$A117),AP$12*31,"X")))))*AP$21/100</f>
        <v>0</v>
      </c>
      <c r="AQ116" s="64">
        <f>IF(AP116= 0,0,AQ115)</f>
        <v>0</v>
      </c>
      <c r="AR116" s="27">
        <f t="shared" si="306"/>
        <v>0</v>
      </c>
      <c r="AS116" s="19"/>
      <c r="AT116" s="34">
        <v>45717</v>
      </c>
      <c r="AU116" s="75">
        <f>IF(AU$3&gt;$A116+30,0,IF(AU$4&lt;$A116,0,IF(AND(AU$3&gt;=$A116,AU$3&lt;$A117),AU$12*(32-DAY(AU$3)),IF(AND(AU$4&gt;=$A116,AU$4&lt;$A117),AU$12*DAY(AU$4),IF(AND(AU$3&lt;$A116,AU$4&gt;$A117),AU$12*31,"X")))))*AU$21/100</f>
        <v>0</v>
      </c>
      <c r="AV116" s="64">
        <f>IF(AU116= 0,0,AV115)</f>
        <v>0</v>
      </c>
      <c r="AW116" s="27">
        <f t="shared" si="307"/>
        <v>0</v>
      </c>
      <c r="AX116" s="19"/>
      <c r="AY116" s="34">
        <v>45717</v>
      </c>
      <c r="AZ116" s="75">
        <f>IF(AZ$3&gt;$A116+30,0,IF(AZ$4&lt;$A116,0,IF(AND(AZ$3&gt;=$A116,AZ$3&lt;$A117),AZ$12*(32-DAY(AZ$3)),IF(AND(AZ$4&gt;=$A116,AZ$4&lt;$A117),AZ$12*DAY(AZ$4),IF(AND(AZ$3&lt;$A116,AZ$4&gt;$A117),AZ$12*31,"X")))))*AZ$21/100</f>
        <v>0</v>
      </c>
      <c r="BA116" s="64">
        <f>IF(AZ116= 0,0,BA115)</f>
        <v>0</v>
      </c>
      <c r="BB116" s="27">
        <f t="shared" si="308"/>
        <v>0</v>
      </c>
      <c r="BC116" s="19"/>
      <c r="BD116" s="34">
        <v>45717</v>
      </c>
      <c r="BE116" s="75">
        <f>IF(BE$3&gt;$A116+30,0,IF(BE$4&lt;$A116,0,IF(AND(BE$3&gt;=$A116,BE$3&lt;$A117),BE$12*(32-DAY(BE$3)),IF(AND(BE$4&gt;=$A116,BE$4&lt;$A117),BE$12*DAY(BE$4),IF(AND(BE$3&lt;$A116,BE$4&gt;$A117),BE$12*31,"X")))))*BE$21/100</f>
        <v>0</v>
      </c>
      <c r="BF116" s="64">
        <f>IF(BE116= 0,0,BF115)</f>
        <v>0</v>
      </c>
      <c r="BG116" s="27">
        <f t="shared" si="309"/>
        <v>0</v>
      </c>
      <c r="BH116" s="19"/>
      <c r="BI116" s="34">
        <v>45717</v>
      </c>
      <c r="BJ116" s="75">
        <f>IF(BJ$3&gt;$A116+30,0,IF(BJ$4&lt;$A116,0,IF(AND(BJ$3&gt;=$A116,BJ$3&lt;$A117),BJ$12*(32-DAY(BJ$3)),IF(AND(BJ$4&gt;=$A116,BJ$4&lt;$A117),BJ$12*DAY(BJ$4),IF(AND(BJ$3&lt;$A116,BJ$4&gt;$A117),BJ$12*31,"X")))))*BJ$21/100</f>
        <v>0</v>
      </c>
      <c r="BK116" s="64">
        <f>IF(BJ116= 0,0,BK115)</f>
        <v>0</v>
      </c>
      <c r="BL116" s="27">
        <f t="shared" si="310"/>
        <v>0</v>
      </c>
      <c r="BM116" s="19"/>
      <c r="BN116" s="34">
        <v>45717</v>
      </c>
      <c r="BO116" s="75">
        <f>IF(BO$3&gt;$A116+30,0,IF(BO$4&lt;$A116,0,IF(AND(BO$3&gt;=$A116,BO$3&lt;$A117),BO$12*(32-DAY(BO$3)),IF(AND(BO$4&gt;=$A116,BO$4&lt;$A117),BO$12*DAY(BO$4),IF(AND(BO$3&lt;$A116,BO$4&gt;$A117),BO$12*31,"X")))))*BO$21/100</f>
        <v>0</v>
      </c>
      <c r="BP116" s="64">
        <f>IF(BO116= 0,0,BP115)</f>
        <v>0</v>
      </c>
      <c r="BQ116" s="27">
        <f t="shared" si="311"/>
        <v>0</v>
      </c>
      <c r="BR116" s="19"/>
      <c r="BS116" s="34">
        <v>45717</v>
      </c>
      <c r="BT116" s="75">
        <f>IF(BT$3&gt;$A116+30,0,IF(BT$4&lt;$A116,0,IF(AND(BT$3&gt;=$A116,BT$3&lt;$A117),BT$12*(32-DAY(BT$3)),IF(AND(BT$4&gt;=$A116,BT$4&lt;$A117),BT$12*DAY(BT$4),IF(AND(BT$3&lt;$A116,BT$4&gt;$A117),BT$12*31,"X")))))*BT$21/100</f>
        <v>0</v>
      </c>
      <c r="BU116" s="64">
        <f>IF(BT116= 0,0,BU115)</f>
        <v>0</v>
      </c>
      <c r="BV116" s="27">
        <f t="shared" si="312"/>
        <v>0</v>
      </c>
      <c r="BW116" s="19"/>
      <c r="BX116" s="34">
        <v>45717</v>
      </c>
      <c r="BY116" s="75">
        <f>IF(BY$3&gt;$A116+30,0,IF(BY$4&lt;$A116,0,IF(AND(BY$3&gt;=$A116,BY$3&lt;$A117),BY$12*(32-DAY(BY$3)),IF(AND(BY$4&gt;=$A116,BY$4&lt;$A117),BY$12*DAY(BY$4),IF(AND(BY$3&lt;$A116,BY$4&gt;$A117),BY$12*31,"X")))))*BY$21/100</f>
        <v>0</v>
      </c>
      <c r="BZ116" s="64">
        <f>IF(BY116= 0,0,BZ115)</f>
        <v>0</v>
      </c>
      <c r="CA116" s="27">
        <f t="shared" si="313"/>
        <v>0</v>
      </c>
      <c r="CB116" s="19"/>
      <c r="CC116" s="34">
        <v>45717</v>
      </c>
      <c r="CD116" s="75">
        <f>IF(CD$3&gt;$A116+30,0,IF(CD$4&lt;$A116,0,IF(AND(CD$3&gt;=$A116,CD$3&lt;$A117),CD$12*(32-DAY(CD$3)),IF(AND(CD$4&gt;=$A116,CD$4&lt;$A117),CD$12*DAY(CD$4),IF(AND(CD$3&lt;$A116,CD$4&gt;$A117),CD$12*31,"X")))))*CD$21/100</f>
        <v>0</v>
      </c>
      <c r="CE116" s="64">
        <f>IF(CD116= 0,0,CE115)</f>
        <v>0</v>
      </c>
      <c r="CF116" s="27">
        <f t="shared" si="314"/>
        <v>0</v>
      </c>
      <c r="CG116" s="19"/>
      <c r="CH116" s="34">
        <v>45717</v>
      </c>
      <c r="CI116" s="75">
        <f>IF(CI$3&gt;$A116+30,0,IF(CI$4&lt;$A116,0,IF(AND(CI$3&gt;=$A116,CI$3&lt;$A117),CI$12*(32-DAY(CI$3)),IF(AND(CI$4&gt;=$A116,CI$4&lt;$A117),CI$12*DAY(CI$4),IF(AND(CI$3&lt;$A116,CI$4&gt;$A117),CI$12*31,"X")))))*CI$21/100</f>
        <v>0</v>
      </c>
      <c r="CJ116" s="64">
        <f>IF(CI116= 0,0,CJ115)</f>
        <v>0</v>
      </c>
      <c r="CK116" s="27">
        <f t="shared" si="315"/>
        <v>0</v>
      </c>
      <c r="CL116" s="19"/>
      <c r="CM116" s="34">
        <v>45717</v>
      </c>
      <c r="CN116" s="75">
        <f>IF(CN$3&gt;$A116+30,0,IF(CN$4&lt;$A116,0,IF(AND(CN$3&gt;=$A116,CN$3&lt;$A117),CN$12*(32-DAY(CN$3)),IF(AND(CN$4&gt;=$A116,CN$4&lt;$A117),CN$12*DAY(CN$4),IF(AND(CN$3&lt;$A116,CN$4&gt;$A117),CN$12*31,"X")))))*CN$21/100</f>
        <v>0</v>
      </c>
      <c r="CO116" s="64">
        <f>IF(CN116= 0,0,CO115)</f>
        <v>0</v>
      </c>
      <c r="CP116" s="27">
        <f t="shared" si="316"/>
        <v>0</v>
      </c>
      <c r="CQ116" s="19"/>
      <c r="CR116" s="34">
        <v>45717</v>
      </c>
      <c r="CS116" s="75">
        <f>IF(CS$3&gt;$A116+30,0,IF(CS$4&lt;$A116,0,IF(AND(CS$3&gt;=$A116,CS$3&lt;$A117),CS$12*(32-DAY(CS$3)),IF(AND(CS$4&gt;=$A116,CS$4&lt;$A117),CS$12*DAY(CS$4),IF(AND(CS$3&lt;$A116,CS$4&gt;$A117),CS$12*31,"X")))))*CS$21/100</f>
        <v>0</v>
      </c>
      <c r="CT116" s="64">
        <f>IF(CS116= 0,0,CT115)</f>
        <v>0</v>
      </c>
      <c r="CU116" s="27">
        <f t="shared" si="317"/>
        <v>0</v>
      </c>
      <c r="CV116" s="19"/>
    </row>
    <row r="117" spans="1:100" hidden="1" outlineLevel="1" x14ac:dyDescent="0.2">
      <c r="A117" s="34">
        <v>45748</v>
      </c>
      <c r="B117" s="75">
        <f>IF(B$3&gt;$A117+29,0,IF(B$4&lt;$A117,0,IF(AND(B$3&gt;=$A117,B$3&lt;$A118),B$12*(31-DAY(B$3)),IF(AND(B$4&gt;=$A117,B$4&lt;$A118),B$12*DAY(B$4),IF(AND(B$3&lt;$A117,B$4&gt;$A118),B$12*30,"X")))))*B$21/100</f>
        <v>0</v>
      </c>
      <c r="C117" s="64">
        <f t="shared" si="318"/>
        <v>0</v>
      </c>
      <c r="D117" s="27">
        <f t="shared" si="298"/>
        <v>0</v>
      </c>
      <c r="E117" s="19"/>
      <c r="F117" s="34">
        <v>45748</v>
      </c>
      <c r="G117" s="75">
        <f>IF(G$3&gt;$A117+29,0,IF(G$4&lt;$A117,0,IF(AND(G$3&gt;=$A117,G$3&lt;$A118),G$12*(31-DAY(G$3)),IF(AND(G$4&gt;=$A117,G$4&lt;$A118),G$12*DAY(G$4),IF(AND(G$3&lt;$A117,G$4&gt;$A118),G$12*30,"X")))))*G$21/100</f>
        <v>0</v>
      </c>
      <c r="H117" s="64">
        <f t="shared" ref="H117:H125" si="338">IF(G117= 0,0,H116)</f>
        <v>0</v>
      </c>
      <c r="I117" s="27">
        <f t="shared" si="299"/>
        <v>0</v>
      </c>
      <c r="J117" s="19"/>
      <c r="K117" s="34">
        <v>45748</v>
      </c>
      <c r="L117" s="75">
        <f>IF(L$3&gt;$A117+29,0,IF(L$4&lt;$A117,0,IF(AND(L$3&gt;=$A117,L$3&lt;$A118),L$12*(31-DAY(L$3)),IF(AND(L$4&gt;=$A117,L$4&lt;$A118),L$12*DAY(L$4),IF(AND(L$3&lt;$A117,L$4&gt;$A118),L$12*30,"X")))))*L$21/100</f>
        <v>0</v>
      </c>
      <c r="M117" s="64">
        <f t="shared" ref="M117:M125" si="339">IF(L117= 0,0,M116)</f>
        <v>0</v>
      </c>
      <c r="N117" s="27">
        <f t="shared" si="300"/>
        <v>0</v>
      </c>
      <c r="O117" s="19"/>
      <c r="P117" s="34">
        <v>45748</v>
      </c>
      <c r="Q117" s="75">
        <f>IF(Q$3&gt;$A117+29,0,IF(Q$4&lt;$A117,0,IF(AND(Q$3&gt;=$A117,Q$3&lt;$A118),Q$12*(31-DAY(Q$3)),IF(AND(Q$4&gt;=$A117,Q$4&lt;$A118),Q$12*DAY(Q$4),IF(AND(Q$3&lt;$A117,Q$4&gt;$A118),Q$12*30,"X")))))*Q$21/100</f>
        <v>0</v>
      </c>
      <c r="R117" s="64">
        <f t="shared" ref="R117:R125" si="340">IF(Q117= 0,0,R116)</f>
        <v>0</v>
      </c>
      <c r="S117" s="27">
        <f t="shared" si="301"/>
        <v>0</v>
      </c>
      <c r="T117" s="19"/>
      <c r="U117" s="34">
        <v>45748</v>
      </c>
      <c r="V117" s="75">
        <f>IF(V$3&gt;$A117+29,0,IF(V$4&lt;$A117,0,IF(AND(V$3&gt;=$A117,V$3&lt;$A118),V$12*(31-DAY(V$3)),IF(AND(V$4&gt;=$A117,V$4&lt;$A118),V$12*DAY(V$4),IF(AND(V$3&lt;$A117,V$4&gt;$A118),V$12*30,"X")))))*V$21/100</f>
        <v>0</v>
      </c>
      <c r="W117" s="64">
        <f t="shared" ref="W117:W125" si="341">IF(V117= 0,0,W116)</f>
        <v>0</v>
      </c>
      <c r="X117" s="27">
        <f t="shared" si="302"/>
        <v>0</v>
      </c>
      <c r="Y117" s="19"/>
      <c r="Z117" s="34">
        <v>45748</v>
      </c>
      <c r="AA117" s="75">
        <f>IF(AA$3&gt;$A117+29,0,IF(AA$4&lt;$A117,0,IF(AND(AA$3&gt;=$A117,AA$3&lt;$A118),AA$12*(31-DAY(AA$3)),IF(AND(AA$4&gt;=$A117,AA$4&lt;$A118),AA$12*DAY(AA$4),IF(AND(AA$3&lt;$A117,AA$4&gt;$A118),AA$12*30,"X")))))*AA$21/100</f>
        <v>0</v>
      </c>
      <c r="AB117" s="64">
        <f t="shared" ref="AB117:AB125" si="342">IF(AA117= 0,0,AB116)</f>
        <v>0</v>
      </c>
      <c r="AC117" s="27">
        <f t="shared" si="303"/>
        <v>0</v>
      </c>
      <c r="AD117" s="19"/>
      <c r="AE117" s="34">
        <v>45748</v>
      </c>
      <c r="AF117" s="75">
        <f>IF(AF$3&gt;$A117+29,0,IF(AF$4&lt;$A117,0,IF(AND(AF$3&gt;=$A117,AF$3&lt;$A118),AF$12*(31-DAY(AF$3)),IF(AND(AF$4&gt;=$A117,AF$4&lt;$A118),AF$12*DAY(AF$4),IF(AND(AF$3&lt;$A117,AF$4&gt;$A118),AF$12*30,"X")))))*AF$21/100</f>
        <v>0</v>
      </c>
      <c r="AG117" s="64">
        <f t="shared" ref="AG117:AG125" si="343">IF(AF117= 0,0,AG116)</f>
        <v>0</v>
      </c>
      <c r="AH117" s="27">
        <f t="shared" si="304"/>
        <v>0</v>
      </c>
      <c r="AI117" s="19"/>
      <c r="AJ117" s="34">
        <v>45748</v>
      </c>
      <c r="AK117" s="75">
        <f>IF(AK$3&gt;$A117+29,0,IF(AK$4&lt;$A117,0,IF(AND(AK$3&gt;=$A117,AK$3&lt;$A118),AK$12*(31-DAY(AK$3)),IF(AND(AK$4&gt;=$A117,AK$4&lt;$A118),AK$12*DAY(AK$4),IF(AND(AK$3&lt;$A117,AK$4&gt;$A118),AK$12*30,"X")))))*AK$21/100</f>
        <v>0</v>
      </c>
      <c r="AL117" s="64">
        <f t="shared" ref="AL117:AL125" si="344">IF(AK117= 0,0,AL116)</f>
        <v>0</v>
      </c>
      <c r="AM117" s="27">
        <f t="shared" si="305"/>
        <v>0</v>
      </c>
      <c r="AN117" s="19"/>
      <c r="AO117" s="34">
        <v>45748</v>
      </c>
      <c r="AP117" s="75">
        <f>IF(AP$3&gt;$A117+29,0,IF(AP$4&lt;$A117,0,IF(AND(AP$3&gt;=$A117,AP$3&lt;$A118),AP$12*(31-DAY(AP$3)),IF(AND(AP$4&gt;=$A117,AP$4&lt;$A118),AP$12*DAY(AP$4),IF(AND(AP$3&lt;$A117,AP$4&gt;$A118),AP$12*30,"X")))))*AP$21/100</f>
        <v>0</v>
      </c>
      <c r="AQ117" s="64">
        <f t="shared" ref="AQ117:AQ125" si="345">IF(AP117= 0,0,AQ116)</f>
        <v>0</v>
      </c>
      <c r="AR117" s="27">
        <f t="shared" si="306"/>
        <v>0</v>
      </c>
      <c r="AS117" s="19"/>
      <c r="AT117" s="34">
        <v>45748</v>
      </c>
      <c r="AU117" s="75">
        <f>IF(AU$3&gt;$A117+29,0,IF(AU$4&lt;$A117,0,IF(AND(AU$3&gt;=$A117,AU$3&lt;$A118),AU$12*(31-DAY(AU$3)),IF(AND(AU$4&gt;=$A117,AU$4&lt;$A118),AU$12*DAY(AU$4),IF(AND(AU$3&lt;$A117,AU$4&gt;$A118),AU$12*30,"X")))))*AU$21/100</f>
        <v>0</v>
      </c>
      <c r="AV117" s="64">
        <f t="shared" ref="AV117:AV125" si="346">IF(AU117= 0,0,AV116)</f>
        <v>0</v>
      </c>
      <c r="AW117" s="27">
        <f t="shared" si="307"/>
        <v>0</v>
      </c>
      <c r="AX117" s="19"/>
      <c r="AY117" s="34">
        <v>45748</v>
      </c>
      <c r="AZ117" s="75">
        <f>IF(AZ$3&gt;$A117+29,0,IF(AZ$4&lt;$A117,0,IF(AND(AZ$3&gt;=$A117,AZ$3&lt;$A118),AZ$12*(31-DAY(AZ$3)),IF(AND(AZ$4&gt;=$A117,AZ$4&lt;$A118),AZ$12*DAY(AZ$4),IF(AND(AZ$3&lt;$A117,AZ$4&gt;$A118),AZ$12*30,"X")))))*AZ$21/100</f>
        <v>0</v>
      </c>
      <c r="BA117" s="64">
        <f t="shared" ref="BA117:BA125" si="347">IF(AZ117= 0,0,BA116)</f>
        <v>0</v>
      </c>
      <c r="BB117" s="27">
        <f t="shared" si="308"/>
        <v>0</v>
      </c>
      <c r="BC117" s="19"/>
      <c r="BD117" s="34">
        <v>45748</v>
      </c>
      <c r="BE117" s="75">
        <f>IF(BE$3&gt;$A117+29,0,IF(BE$4&lt;$A117,0,IF(AND(BE$3&gt;=$A117,BE$3&lt;$A118),BE$12*(31-DAY(BE$3)),IF(AND(BE$4&gt;=$A117,BE$4&lt;$A118),BE$12*DAY(BE$4),IF(AND(BE$3&lt;$A117,BE$4&gt;$A118),BE$12*30,"X")))))*BE$21/100</f>
        <v>0</v>
      </c>
      <c r="BF117" s="64">
        <f t="shared" ref="BF117:BF125" si="348">IF(BE117= 0,0,BF116)</f>
        <v>0</v>
      </c>
      <c r="BG117" s="27">
        <f t="shared" si="309"/>
        <v>0</v>
      </c>
      <c r="BH117" s="19"/>
      <c r="BI117" s="34">
        <v>45748</v>
      </c>
      <c r="BJ117" s="75">
        <f>IF(BJ$3&gt;$A117+29,0,IF(BJ$4&lt;$A117,0,IF(AND(BJ$3&gt;=$A117,BJ$3&lt;$A118),BJ$12*(31-DAY(BJ$3)),IF(AND(BJ$4&gt;=$A117,BJ$4&lt;$A118),BJ$12*DAY(BJ$4),IF(AND(BJ$3&lt;$A117,BJ$4&gt;$A118),BJ$12*30,"X")))))*BJ$21/100</f>
        <v>0</v>
      </c>
      <c r="BK117" s="64">
        <f t="shared" ref="BK117:BK125" si="349">IF(BJ117= 0,0,BK116)</f>
        <v>0</v>
      </c>
      <c r="BL117" s="27">
        <f t="shared" si="310"/>
        <v>0</v>
      </c>
      <c r="BM117" s="19"/>
      <c r="BN117" s="34">
        <v>45748</v>
      </c>
      <c r="BO117" s="75">
        <f>IF(BO$3&gt;$A117+29,0,IF(BO$4&lt;$A117,0,IF(AND(BO$3&gt;=$A117,BO$3&lt;$A118),BO$12*(31-DAY(BO$3)),IF(AND(BO$4&gt;=$A117,BO$4&lt;$A118),BO$12*DAY(BO$4),IF(AND(BO$3&lt;$A117,BO$4&gt;$A118),BO$12*30,"X")))))*BO$21/100</f>
        <v>0</v>
      </c>
      <c r="BP117" s="64">
        <f t="shared" ref="BP117:BP125" si="350">IF(BO117= 0,0,BP116)</f>
        <v>0</v>
      </c>
      <c r="BQ117" s="27">
        <f t="shared" si="311"/>
        <v>0</v>
      </c>
      <c r="BR117" s="19"/>
      <c r="BS117" s="34">
        <v>45748</v>
      </c>
      <c r="BT117" s="75">
        <f>IF(BT$3&gt;$A117+29,0,IF(BT$4&lt;$A117,0,IF(AND(BT$3&gt;=$A117,BT$3&lt;$A118),BT$12*(31-DAY(BT$3)),IF(AND(BT$4&gt;=$A117,BT$4&lt;$A118),BT$12*DAY(BT$4),IF(AND(BT$3&lt;$A117,BT$4&gt;$A118),BT$12*30,"X")))))*BT$21/100</f>
        <v>0</v>
      </c>
      <c r="BU117" s="64">
        <f t="shared" ref="BU117:BU125" si="351">IF(BT117= 0,0,BU116)</f>
        <v>0</v>
      </c>
      <c r="BV117" s="27">
        <f t="shared" si="312"/>
        <v>0</v>
      </c>
      <c r="BW117" s="19"/>
      <c r="BX117" s="34">
        <v>45748</v>
      </c>
      <c r="BY117" s="75">
        <f>IF(BY$3&gt;$A117+29,0,IF(BY$4&lt;$A117,0,IF(AND(BY$3&gt;=$A117,BY$3&lt;$A118),BY$12*(31-DAY(BY$3)),IF(AND(BY$4&gt;=$A117,BY$4&lt;$A118),BY$12*DAY(BY$4),IF(AND(BY$3&lt;$A117,BY$4&gt;$A118),BY$12*30,"X")))))*BY$21/100</f>
        <v>0</v>
      </c>
      <c r="BZ117" s="64">
        <f t="shared" ref="BZ117:BZ125" si="352">IF(BY117= 0,0,BZ116)</f>
        <v>0</v>
      </c>
      <c r="CA117" s="27">
        <f t="shared" si="313"/>
        <v>0</v>
      </c>
      <c r="CB117" s="19"/>
      <c r="CC117" s="34">
        <v>45748</v>
      </c>
      <c r="CD117" s="75">
        <f>IF(CD$3&gt;$A117+29,0,IF(CD$4&lt;$A117,0,IF(AND(CD$3&gt;=$A117,CD$3&lt;$A118),CD$12*(31-DAY(CD$3)),IF(AND(CD$4&gt;=$A117,CD$4&lt;$A118),CD$12*DAY(CD$4),IF(AND(CD$3&lt;$A117,CD$4&gt;$A118),CD$12*30,"X")))))*CD$21/100</f>
        <v>0</v>
      </c>
      <c r="CE117" s="64">
        <f t="shared" ref="CE117:CE125" si="353">IF(CD117= 0,0,CE116)</f>
        <v>0</v>
      </c>
      <c r="CF117" s="27">
        <f t="shared" si="314"/>
        <v>0</v>
      </c>
      <c r="CG117" s="19"/>
      <c r="CH117" s="34">
        <v>45748</v>
      </c>
      <c r="CI117" s="75">
        <f>IF(CI$3&gt;$A117+29,0,IF(CI$4&lt;$A117,0,IF(AND(CI$3&gt;=$A117,CI$3&lt;$A118),CI$12*(31-DAY(CI$3)),IF(AND(CI$4&gt;=$A117,CI$4&lt;$A118),CI$12*DAY(CI$4),IF(AND(CI$3&lt;$A117,CI$4&gt;$A118),CI$12*30,"X")))))*CI$21/100</f>
        <v>0</v>
      </c>
      <c r="CJ117" s="64">
        <f t="shared" ref="CJ117:CJ125" si="354">IF(CI117= 0,0,CJ116)</f>
        <v>0</v>
      </c>
      <c r="CK117" s="27">
        <f t="shared" si="315"/>
        <v>0</v>
      </c>
      <c r="CL117" s="19"/>
      <c r="CM117" s="34">
        <v>45748</v>
      </c>
      <c r="CN117" s="75">
        <f>IF(CN$3&gt;$A117+29,0,IF(CN$4&lt;$A117,0,IF(AND(CN$3&gt;=$A117,CN$3&lt;$A118),CN$12*(31-DAY(CN$3)),IF(AND(CN$4&gt;=$A117,CN$4&lt;$A118),CN$12*DAY(CN$4),IF(AND(CN$3&lt;$A117,CN$4&gt;$A118),CN$12*30,"X")))))*CN$21/100</f>
        <v>0</v>
      </c>
      <c r="CO117" s="64">
        <f t="shared" ref="CO117:CO125" si="355">IF(CN117= 0,0,CO116)</f>
        <v>0</v>
      </c>
      <c r="CP117" s="27">
        <f t="shared" si="316"/>
        <v>0</v>
      </c>
      <c r="CQ117" s="19"/>
      <c r="CR117" s="34">
        <v>45748</v>
      </c>
      <c r="CS117" s="75">
        <f>IF(CS$3&gt;$A117+29,0,IF(CS$4&lt;$A117,0,IF(AND(CS$3&gt;=$A117,CS$3&lt;$A118),CS$12*(31-DAY(CS$3)),IF(AND(CS$4&gt;=$A117,CS$4&lt;$A118),CS$12*DAY(CS$4),IF(AND(CS$3&lt;$A117,CS$4&gt;$A118),CS$12*30,"X")))))*CS$21/100</f>
        <v>0</v>
      </c>
      <c r="CT117" s="64">
        <f t="shared" ref="CT117:CT125" si="356">IF(CS117= 0,0,CT116)</f>
        <v>0</v>
      </c>
      <c r="CU117" s="27">
        <f t="shared" si="317"/>
        <v>0</v>
      </c>
      <c r="CV117" s="19"/>
    </row>
    <row r="118" spans="1:100" hidden="1" outlineLevel="1" x14ac:dyDescent="0.2">
      <c r="A118" s="34">
        <v>45778</v>
      </c>
      <c r="B118" s="75">
        <f>IF(B$3&gt;$A118+30,0,IF(B$4&lt;$A118,0,IF(AND(B$3&gt;=$A118,B$3&lt;$A119),B$12*(32-DAY(B$3)),IF(AND(B$4&gt;=$A118,B$4&lt;$A119),B$12*DAY(B$4),IF(AND(B$3&lt;$A118,B$4&gt;$A119),B$12*31,"X")))))*B$21/100</f>
        <v>0</v>
      </c>
      <c r="C118" s="64">
        <f t="shared" si="318"/>
        <v>0</v>
      </c>
      <c r="D118" s="27">
        <f t="shared" si="298"/>
        <v>0</v>
      </c>
      <c r="E118" s="19"/>
      <c r="F118" s="34">
        <v>45778</v>
      </c>
      <c r="G118" s="75">
        <f>IF(G$3&gt;$A118+30,0,IF(G$4&lt;$A118,0,IF(AND(G$3&gt;=$A118,G$3&lt;$A119),G$12*(32-DAY(G$3)),IF(AND(G$4&gt;=$A118,G$4&lt;$A119),G$12*DAY(G$4),IF(AND(G$3&lt;$A118,G$4&gt;$A119),G$12*31,"X")))))*G$21/100</f>
        <v>0</v>
      </c>
      <c r="H118" s="64">
        <f t="shared" si="338"/>
        <v>0</v>
      </c>
      <c r="I118" s="27">
        <f t="shared" si="299"/>
        <v>0</v>
      </c>
      <c r="J118" s="19"/>
      <c r="K118" s="34">
        <v>45778</v>
      </c>
      <c r="L118" s="75">
        <f>IF(L$3&gt;$A118+30,0,IF(L$4&lt;$A118,0,IF(AND(L$3&gt;=$A118,L$3&lt;$A119),L$12*(32-DAY(L$3)),IF(AND(L$4&gt;=$A118,L$4&lt;$A119),L$12*DAY(L$4),IF(AND(L$3&lt;$A118,L$4&gt;$A119),L$12*31,"X")))))*L$21/100</f>
        <v>0</v>
      </c>
      <c r="M118" s="64">
        <f t="shared" si="339"/>
        <v>0</v>
      </c>
      <c r="N118" s="27">
        <f t="shared" si="300"/>
        <v>0</v>
      </c>
      <c r="O118" s="19"/>
      <c r="P118" s="34">
        <v>45778</v>
      </c>
      <c r="Q118" s="75">
        <f>IF(Q$3&gt;$A118+30,0,IF(Q$4&lt;$A118,0,IF(AND(Q$3&gt;=$A118,Q$3&lt;$A119),Q$12*(32-DAY(Q$3)),IF(AND(Q$4&gt;=$A118,Q$4&lt;$A119),Q$12*DAY(Q$4),IF(AND(Q$3&lt;$A118,Q$4&gt;$A119),Q$12*31,"X")))))*Q$21/100</f>
        <v>0</v>
      </c>
      <c r="R118" s="64">
        <f t="shared" si="340"/>
        <v>0</v>
      </c>
      <c r="S118" s="27">
        <f t="shared" si="301"/>
        <v>0</v>
      </c>
      <c r="T118" s="19"/>
      <c r="U118" s="34">
        <v>45778</v>
      </c>
      <c r="V118" s="75">
        <f>IF(V$3&gt;$A118+30,0,IF(V$4&lt;$A118,0,IF(AND(V$3&gt;=$A118,V$3&lt;$A119),V$12*(32-DAY(V$3)),IF(AND(V$4&gt;=$A118,V$4&lt;$A119),V$12*DAY(V$4),IF(AND(V$3&lt;$A118,V$4&gt;$A119),V$12*31,"X")))))*V$21/100</f>
        <v>0</v>
      </c>
      <c r="W118" s="64">
        <f t="shared" si="341"/>
        <v>0</v>
      </c>
      <c r="X118" s="27">
        <f t="shared" si="302"/>
        <v>0</v>
      </c>
      <c r="Y118" s="19"/>
      <c r="Z118" s="34">
        <v>45778</v>
      </c>
      <c r="AA118" s="75">
        <f>IF(AA$3&gt;$A118+30,0,IF(AA$4&lt;$A118,0,IF(AND(AA$3&gt;=$A118,AA$3&lt;$A119),AA$12*(32-DAY(AA$3)),IF(AND(AA$4&gt;=$A118,AA$4&lt;$A119),AA$12*DAY(AA$4),IF(AND(AA$3&lt;$A118,AA$4&gt;$A119),AA$12*31,"X")))))*AA$21/100</f>
        <v>0</v>
      </c>
      <c r="AB118" s="64">
        <f t="shared" si="342"/>
        <v>0</v>
      </c>
      <c r="AC118" s="27">
        <f t="shared" si="303"/>
        <v>0</v>
      </c>
      <c r="AD118" s="19"/>
      <c r="AE118" s="34">
        <v>45778</v>
      </c>
      <c r="AF118" s="75">
        <f>IF(AF$3&gt;$A118+30,0,IF(AF$4&lt;$A118,0,IF(AND(AF$3&gt;=$A118,AF$3&lt;$A119),AF$12*(32-DAY(AF$3)),IF(AND(AF$4&gt;=$A118,AF$4&lt;$A119),AF$12*DAY(AF$4),IF(AND(AF$3&lt;$A118,AF$4&gt;$A119),AF$12*31,"X")))))*AF$21/100</f>
        <v>0</v>
      </c>
      <c r="AG118" s="64">
        <f t="shared" si="343"/>
        <v>0</v>
      </c>
      <c r="AH118" s="27">
        <f t="shared" si="304"/>
        <v>0</v>
      </c>
      <c r="AI118" s="19"/>
      <c r="AJ118" s="34">
        <v>45778</v>
      </c>
      <c r="AK118" s="75">
        <f>IF(AK$3&gt;$A118+30,0,IF(AK$4&lt;$A118,0,IF(AND(AK$3&gt;=$A118,AK$3&lt;$A119),AK$12*(32-DAY(AK$3)),IF(AND(AK$4&gt;=$A118,AK$4&lt;$A119),AK$12*DAY(AK$4),IF(AND(AK$3&lt;$A118,AK$4&gt;$A119),AK$12*31,"X")))))*AK$21/100</f>
        <v>0</v>
      </c>
      <c r="AL118" s="64">
        <f t="shared" si="344"/>
        <v>0</v>
      </c>
      <c r="AM118" s="27">
        <f t="shared" si="305"/>
        <v>0</v>
      </c>
      <c r="AN118" s="19"/>
      <c r="AO118" s="34">
        <v>45778</v>
      </c>
      <c r="AP118" s="75">
        <f>IF(AP$3&gt;$A118+30,0,IF(AP$4&lt;$A118,0,IF(AND(AP$3&gt;=$A118,AP$3&lt;$A119),AP$12*(32-DAY(AP$3)),IF(AND(AP$4&gt;=$A118,AP$4&lt;$A119),AP$12*DAY(AP$4),IF(AND(AP$3&lt;$A118,AP$4&gt;$A119),AP$12*31,"X")))))*AP$21/100</f>
        <v>0</v>
      </c>
      <c r="AQ118" s="64">
        <f t="shared" si="345"/>
        <v>0</v>
      </c>
      <c r="AR118" s="27">
        <f t="shared" si="306"/>
        <v>0</v>
      </c>
      <c r="AS118" s="19"/>
      <c r="AT118" s="34">
        <v>45778</v>
      </c>
      <c r="AU118" s="75">
        <f>IF(AU$3&gt;$A118+30,0,IF(AU$4&lt;$A118,0,IF(AND(AU$3&gt;=$A118,AU$3&lt;$A119),AU$12*(32-DAY(AU$3)),IF(AND(AU$4&gt;=$A118,AU$4&lt;$A119),AU$12*DAY(AU$4),IF(AND(AU$3&lt;$A118,AU$4&gt;$A119),AU$12*31,"X")))))*AU$21/100</f>
        <v>0</v>
      </c>
      <c r="AV118" s="64">
        <f t="shared" si="346"/>
        <v>0</v>
      </c>
      <c r="AW118" s="27">
        <f t="shared" si="307"/>
        <v>0</v>
      </c>
      <c r="AX118" s="19"/>
      <c r="AY118" s="34">
        <v>45778</v>
      </c>
      <c r="AZ118" s="75">
        <f>IF(AZ$3&gt;$A118+30,0,IF(AZ$4&lt;$A118,0,IF(AND(AZ$3&gt;=$A118,AZ$3&lt;$A119),AZ$12*(32-DAY(AZ$3)),IF(AND(AZ$4&gt;=$A118,AZ$4&lt;$A119),AZ$12*DAY(AZ$4),IF(AND(AZ$3&lt;$A118,AZ$4&gt;$A119),AZ$12*31,"X")))))*AZ$21/100</f>
        <v>0</v>
      </c>
      <c r="BA118" s="64">
        <f t="shared" si="347"/>
        <v>0</v>
      </c>
      <c r="BB118" s="27">
        <f t="shared" si="308"/>
        <v>0</v>
      </c>
      <c r="BC118" s="19"/>
      <c r="BD118" s="34">
        <v>45778</v>
      </c>
      <c r="BE118" s="75">
        <f>IF(BE$3&gt;$A118+30,0,IF(BE$4&lt;$A118,0,IF(AND(BE$3&gt;=$A118,BE$3&lt;$A119),BE$12*(32-DAY(BE$3)),IF(AND(BE$4&gt;=$A118,BE$4&lt;$A119),BE$12*DAY(BE$4),IF(AND(BE$3&lt;$A118,BE$4&gt;$A119),BE$12*31,"X")))))*BE$21/100</f>
        <v>0</v>
      </c>
      <c r="BF118" s="64">
        <f t="shared" si="348"/>
        <v>0</v>
      </c>
      <c r="BG118" s="27">
        <f t="shared" si="309"/>
        <v>0</v>
      </c>
      <c r="BH118" s="19"/>
      <c r="BI118" s="34">
        <v>45778</v>
      </c>
      <c r="BJ118" s="75">
        <f>IF(BJ$3&gt;$A118+30,0,IF(BJ$4&lt;$A118,0,IF(AND(BJ$3&gt;=$A118,BJ$3&lt;$A119),BJ$12*(32-DAY(BJ$3)),IF(AND(BJ$4&gt;=$A118,BJ$4&lt;$A119),BJ$12*DAY(BJ$4),IF(AND(BJ$3&lt;$A118,BJ$4&gt;$A119),BJ$12*31,"X")))))*BJ$21/100</f>
        <v>0</v>
      </c>
      <c r="BK118" s="64">
        <f t="shared" si="349"/>
        <v>0</v>
      </c>
      <c r="BL118" s="27">
        <f t="shared" si="310"/>
        <v>0</v>
      </c>
      <c r="BM118" s="19"/>
      <c r="BN118" s="34">
        <v>45778</v>
      </c>
      <c r="BO118" s="75">
        <f>IF(BO$3&gt;$A118+30,0,IF(BO$4&lt;$A118,0,IF(AND(BO$3&gt;=$A118,BO$3&lt;$A119),BO$12*(32-DAY(BO$3)),IF(AND(BO$4&gt;=$A118,BO$4&lt;$A119),BO$12*DAY(BO$4),IF(AND(BO$3&lt;$A118,BO$4&gt;$A119),BO$12*31,"X")))))*BO$21/100</f>
        <v>0</v>
      </c>
      <c r="BP118" s="64">
        <f t="shared" si="350"/>
        <v>0</v>
      </c>
      <c r="BQ118" s="27">
        <f t="shared" si="311"/>
        <v>0</v>
      </c>
      <c r="BR118" s="19"/>
      <c r="BS118" s="34">
        <v>45778</v>
      </c>
      <c r="BT118" s="75">
        <f>IF(BT$3&gt;$A118+30,0,IF(BT$4&lt;$A118,0,IF(AND(BT$3&gt;=$A118,BT$3&lt;$A119),BT$12*(32-DAY(BT$3)),IF(AND(BT$4&gt;=$A118,BT$4&lt;$A119),BT$12*DAY(BT$4),IF(AND(BT$3&lt;$A118,BT$4&gt;$A119),BT$12*31,"X")))))*BT$21/100</f>
        <v>0</v>
      </c>
      <c r="BU118" s="64">
        <f t="shared" si="351"/>
        <v>0</v>
      </c>
      <c r="BV118" s="27">
        <f t="shared" si="312"/>
        <v>0</v>
      </c>
      <c r="BW118" s="19"/>
      <c r="BX118" s="34">
        <v>45778</v>
      </c>
      <c r="BY118" s="75">
        <f>IF(BY$3&gt;$A118+30,0,IF(BY$4&lt;$A118,0,IF(AND(BY$3&gt;=$A118,BY$3&lt;$A119),BY$12*(32-DAY(BY$3)),IF(AND(BY$4&gt;=$A118,BY$4&lt;$A119),BY$12*DAY(BY$4),IF(AND(BY$3&lt;$A118,BY$4&gt;$A119),BY$12*31,"X")))))*BY$21/100</f>
        <v>0</v>
      </c>
      <c r="BZ118" s="64">
        <f t="shared" si="352"/>
        <v>0</v>
      </c>
      <c r="CA118" s="27">
        <f t="shared" si="313"/>
        <v>0</v>
      </c>
      <c r="CB118" s="19"/>
      <c r="CC118" s="34">
        <v>45778</v>
      </c>
      <c r="CD118" s="75">
        <f>IF(CD$3&gt;$A118+30,0,IF(CD$4&lt;$A118,0,IF(AND(CD$3&gt;=$A118,CD$3&lt;$A119),CD$12*(32-DAY(CD$3)),IF(AND(CD$4&gt;=$A118,CD$4&lt;$A119),CD$12*DAY(CD$4),IF(AND(CD$3&lt;$A118,CD$4&gt;$A119),CD$12*31,"X")))))*CD$21/100</f>
        <v>0</v>
      </c>
      <c r="CE118" s="64">
        <f t="shared" si="353"/>
        <v>0</v>
      </c>
      <c r="CF118" s="27">
        <f t="shared" si="314"/>
        <v>0</v>
      </c>
      <c r="CG118" s="19"/>
      <c r="CH118" s="34">
        <v>45778</v>
      </c>
      <c r="CI118" s="75">
        <f>IF(CI$3&gt;$A118+30,0,IF(CI$4&lt;$A118,0,IF(AND(CI$3&gt;=$A118,CI$3&lt;$A119),CI$12*(32-DAY(CI$3)),IF(AND(CI$4&gt;=$A118,CI$4&lt;$A119),CI$12*DAY(CI$4),IF(AND(CI$3&lt;$A118,CI$4&gt;$A119),CI$12*31,"X")))))*CI$21/100</f>
        <v>0</v>
      </c>
      <c r="CJ118" s="64">
        <f t="shared" si="354"/>
        <v>0</v>
      </c>
      <c r="CK118" s="27">
        <f t="shared" si="315"/>
        <v>0</v>
      </c>
      <c r="CL118" s="19"/>
      <c r="CM118" s="34">
        <v>45778</v>
      </c>
      <c r="CN118" s="75">
        <f>IF(CN$3&gt;$A118+30,0,IF(CN$4&lt;$A118,0,IF(AND(CN$3&gt;=$A118,CN$3&lt;$A119),CN$12*(32-DAY(CN$3)),IF(AND(CN$4&gt;=$A118,CN$4&lt;$A119),CN$12*DAY(CN$4),IF(AND(CN$3&lt;$A118,CN$4&gt;$A119),CN$12*31,"X")))))*CN$21/100</f>
        <v>0</v>
      </c>
      <c r="CO118" s="64">
        <f t="shared" si="355"/>
        <v>0</v>
      </c>
      <c r="CP118" s="27">
        <f t="shared" si="316"/>
        <v>0</v>
      </c>
      <c r="CQ118" s="19"/>
      <c r="CR118" s="34">
        <v>45778</v>
      </c>
      <c r="CS118" s="75">
        <f>IF(CS$3&gt;$A118+30,0,IF(CS$4&lt;$A118,0,IF(AND(CS$3&gt;=$A118,CS$3&lt;$A119),CS$12*(32-DAY(CS$3)),IF(AND(CS$4&gt;=$A118,CS$4&lt;$A119),CS$12*DAY(CS$4),IF(AND(CS$3&lt;$A118,CS$4&gt;$A119),CS$12*31,"X")))))*CS$21/100</f>
        <v>0</v>
      </c>
      <c r="CT118" s="64">
        <f t="shared" si="356"/>
        <v>0</v>
      </c>
      <c r="CU118" s="27">
        <f t="shared" si="317"/>
        <v>0</v>
      </c>
      <c r="CV118" s="19"/>
    </row>
    <row r="119" spans="1:100" hidden="1" outlineLevel="1" x14ac:dyDescent="0.2">
      <c r="A119" s="34">
        <v>45809</v>
      </c>
      <c r="B119" s="75">
        <f>IF(B$3&gt;$A119+29,0,IF(B$4&lt;$A119,0,IF(AND(B$3&gt;=$A119,B$3&lt;$A120),B$12*(31-DAY(B$3)),IF(AND(B$4&gt;=$A119,B$4&lt;$A120),B$12*DAY(B$4),IF(AND(B$3&lt;$A119,B$4&gt;$A120),B$12*30,"X")))))*B$21/100</f>
        <v>0</v>
      </c>
      <c r="C119" s="64">
        <f t="shared" si="318"/>
        <v>0</v>
      </c>
      <c r="D119" s="27">
        <f t="shared" si="298"/>
        <v>0</v>
      </c>
      <c r="E119" s="19"/>
      <c r="F119" s="34">
        <v>45809</v>
      </c>
      <c r="G119" s="75">
        <f>IF(G$3&gt;$A119+29,0,IF(G$4&lt;$A119,0,IF(AND(G$3&gt;=$A119,G$3&lt;$A120),G$12*(31-DAY(G$3)),IF(AND(G$4&gt;=$A119,G$4&lt;$A120),G$12*DAY(G$4),IF(AND(G$3&lt;$A119,G$4&gt;$A120),G$12*30,"X")))))*G$21/100</f>
        <v>0</v>
      </c>
      <c r="H119" s="64">
        <f t="shared" si="338"/>
        <v>0</v>
      </c>
      <c r="I119" s="27">
        <f t="shared" si="299"/>
        <v>0</v>
      </c>
      <c r="J119" s="19"/>
      <c r="K119" s="34">
        <v>45809</v>
      </c>
      <c r="L119" s="75">
        <f>IF(L$3&gt;$A119+29,0,IF(L$4&lt;$A119,0,IF(AND(L$3&gt;=$A119,L$3&lt;$A120),L$12*(31-DAY(L$3)),IF(AND(L$4&gt;=$A119,L$4&lt;$A120),L$12*DAY(L$4),IF(AND(L$3&lt;$A119,L$4&gt;$A120),L$12*30,"X")))))*L$21/100</f>
        <v>0</v>
      </c>
      <c r="M119" s="64">
        <f t="shared" si="339"/>
        <v>0</v>
      </c>
      <c r="N119" s="27">
        <f t="shared" si="300"/>
        <v>0</v>
      </c>
      <c r="O119" s="19"/>
      <c r="P119" s="34">
        <v>45809</v>
      </c>
      <c r="Q119" s="75">
        <f>IF(Q$3&gt;$A119+29,0,IF(Q$4&lt;$A119,0,IF(AND(Q$3&gt;=$A119,Q$3&lt;$A120),Q$12*(31-DAY(Q$3)),IF(AND(Q$4&gt;=$A119,Q$4&lt;$A120),Q$12*DAY(Q$4),IF(AND(Q$3&lt;$A119,Q$4&gt;$A120),Q$12*30,"X")))))*Q$21/100</f>
        <v>0</v>
      </c>
      <c r="R119" s="64">
        <f t="shared" si="340"/>
        <v>0</v>
      </c>
      <c r="S119" s="27">
        <f t="shared" si="301"/>
        <v>0</v>
      </c>
      <c r="T119" s="19"/>
      <c r="U119" s="34">
        <v>45809</v>
      </c>
      <c r="V119" s="75">
        <f>IF(V$3&gt;$A119+29,0,IF(V$4&lt;$A119,0,IF(AND(V$3&gt;=$A119,V$3&lt;$A120),V$12*(31-DAY(V$3)),IF(AND(V$4&gt;=$A119,V$4&lt;$A120),V$12*DAY(V$4),IF(AND(V$3&lt;$A119,V$4&gt;$A120),V$12*30,"X")))))*V$21/100</f>
        <v>0</v>
      </c>
      <c r="W119" s="64">
        <f t="shared" si="341"/>
        <v>0</v>
      </c>
      <c r="X119" s="27">
        <f t="shared" si="302"/>
        <v>0</v>
      </c>
      <c r="Y119" s="19"/>
      <c r="Z119" s="34">
        <v>45809</v>
      </c>
      <c r="AA119" s="75">
        <f>IF(AA$3&gt;$A119+29,0,IF(AA$4&lt;$A119,0,IF(AND(AA$3&gt;=$A119,AA$3&lt;$A120),AA$12*(31-DAY(AA$3)),IF(AND(AA$4&gt;=$A119,AA$4&lt;$A120),AA$12*DAY(AA$4),IF(AND(AA$3&lt;$A119,AA$4&gt;$A120),AA$12*30,"X")))))*AA$21/100</f>
        <v>0</v>
      </c>
      <c r="AB119" s="64">
        <f t="shared" si="342"/>
        <v>0</v>
      </c>
      <c r="AC119" s="27">
        <f t="shared" si="303"/>
        <v>0</v>
      </c>
      <c r="AD119" s="19"/>
      <c r="AE119" s="34">
        <v>45809</v>
      </c>
      <c r="AF119" s="75">
        <f>IF(AF$3&gt;$A119+29,0,IF(AF$4&lt;$A119,0,IF(AND(AF$3&gt;=$A119,AF$3&lt;$A120),AF$12*(31-DAY(AF$3)),IF(AND(AF$4&gt;=$A119,AF$4&lt;$A120),AF$12*DAY(AF$4),IF(AND(AF$3&lt;$A119,AF$4&gt;$A120),AF$12*30,"X")))))*AF$21/100</f>
        <v>0</v>
      </c>
      <c r="AG119" s="64">
        <f t="shared" si="343"/>
        <v>0</v>
      </c>
      <c r="AH119" s="27">
        <f t="shared" si="304"/>
        <v>0</v>
      </c>
      <c r="AI119" s="19"/>
      <c r="AJ119" s="34">
        <v>45809</v>
      </c>
      <c r="AK119" s="75">
        <f>IF(AK$3&gt;$A119+29,0,IF(AK$4&lt;$A119,0,IF(AND(AK$3&gt;=$A119,AK$3&lt;$A120),AK$12*(31-DAY(AK$3)),IF(AND(AK$4&gt;=$A119,AK$4&lt;$A120),AK$12*DAY(AK$4),IF(AND(AK$3&lt;$A119,AK$4&gt;$A120),AK$12*30,"X")))))*AK$21/100</f>
        <v>0</v>
      </c>
      <c r="AL119" s="64">
        <f t="shared" si="344"/>
        <v>0</v>
      </c>
      <c r="AM119" s="27">
        <f t="shared" si="305"/>
        <v>0</v>
      </c>
      <c r="AN119" s="19"/>
      <c r="AO119" s="34">
        <v>45809</v>
      </c>
      <c r="AP119" s="75">
        <f>IF(AP$3&gt;$A119+29,0,IF(AP$4&lt;$A119,0,IF(AND(AP$3&gt;=$A119,AP$3&lt;$A120),AP$12*(31-DAY(AP$3)),IF(AND(AP$4&gt;=$A119,AP$4&lt;$A120),AP$12*DAY(AP$4),IF(AND(AP$3&lt;$A119,AP$4&gt;$A120),AP$12*30,"X")))))*AP$21/100</f>
        <v>0</v>
      </c>
      <c r="AQ119" s="64">
        <f t="shared" si="345"/>
        <v>0</v>
      </c>
      <c r="AR119" s="27">
        <f t="shared" si="306"/>
        <v>0</v>
      </c>
      <c r="AS119" s="19"/>
      <c r="AT119" s="34">
        <v>45809</v>
      </c>
      <c r="AU119" s="75">
        <f>IF(AU$3&gt;$A119+29,0,IF(AU$4&lt;$A119,0,IF(AND(AU$3&gt;=$A119,AU$3&lt;$A120),AU$12*(31-DAY(AU$3)),IF(AND(AU$4&gt;=$A119,AU$4&lt;$A120),AU$12*DAY(AU$4),IF(AND(AU$3&lt;$A119,AU$4&gt;$A120),AU$12*30,"X")))))*AU$21/100</f>
        <v>0</v>
      </c>
      <c r="AV119" s="64">
        <f t="shared" si="346"/>
        <v>0</v>
      </c>
      <c r="AW119" s="27">
        <f t="shared" si="307"/>
        <v>0</v>
      </c>
      <c r="AX119" s="19"/>
      <c r="AY119" s="34">
        <v>45809</v>
      </c>
      <c r="AZ119" s="75">
        <f>IF(AZ$3&gt;$A119+29,0,IF(AZ$4&lt;$A119,0,IF(AND(AZ$3&gt;=$A119,AZ$3&lt;$A120),AZ$12*(31-DAY(AZ$3)),IF(AND(AZ$4&gt;=$A119,AZ$4&lt;$A120),AZ$12*DAY(AZ$4),IF(AND(AZ$3&lt;$A119,AZ$4&gt;$A120),AZ$12*30,"X")))))*AZ$21/100</f>
        <v>0</v>
      </c>
      <c r="BA119" s="64">
        <f t="shared" si="347"/>
        <v>0</v>
      </c>
      <c r="BB119" s="27">
        <f t="shared" si="308"/>
        <v>0</v>
      </c>
      <c r="BC119" s="19"/>
      <c r="BD119" s="34">
        <v>45809</v>
      </c>
      <c r="BE119" s="75">
        <f>IF(BE$3&gt;$A119+29,0,IF(BE$4&lt;$A119,0,IF(AND(BE$3&gt;=$A119,BE$3&lt;$A120),BE$12*(31-DAY(BE$3)),IF(AND(BE$4&gt;=$A119,BE$4&lt;$A120),BE$12*DAY(BE$4),IF(AND(BE$3&lt;$A119,BE$4&gt;$A120),BE$12*30,"X")))))*BE$21/100</f>
        <v>0</v>
      </c>
      <c r="BF119" s="64">
        <f t="shared" si="348"/>
        <v>0</v>
      </c>
      <c r="BG119" s="27">
        <f t="shared" si="309"/>
        <v>0</v>
      </c>
      <c r="BH119" s="19"/>
      <c r="BI119" s="34">
        <v>45809</v>
      </c>
      <c r="BJ119" s="75">
        <f>IF(BJ$3&gt;$A119+29,0,IF(BJ$4&lt;$A119,0,IF(AND(BJ$3&gt;=$A119,BJ$3&lt;$A120),BJ$12*(31-DAY(BJ$3)),IF(AND(BJ$4&gt;=$A119,BJ$4&lt;$A120),BJ$12*DAY(BJ$4),IF(AND(BJ$3&lt;$A119,BJ$4&gt;$A120),BJ$12*30,"X")))))*BJ$21/100</f>
        <v>0</v>
      </c>
      <c r="BK119" s="64">
        <f t="shared" si="349"/>
        <v>0</v>
      </c>
      <c r="BL119" s="27">
        <f t="shared" si="310"/>
        <v>0</v>
      </c>
      <c r="BM119" s="19"/>
      <c r="BN119" s="34">
        <v>45809</v>
      </c>
      <c r="BO119" s="75">
        <f>IF(BO$3&gt;$A119+29,0,IF(BO$4&lt;$A119,0,IF(AND(BO$3&gt;=$A119,BO$3&lt;$A120),BO$12*(31-DAY(BO$3)),IF(AND(BO$4&gt;=$A119,BO$4&lt;$A120),BO$12*DAY(BO$4),IF(AND(BO$3&lt;$A119,BO$4&gt;$A120),BO$12*30,"X")))))*BO$21/100</f>
        <v>0</v>
      </c>
      <c r="BP119" s="64">
        <f t="shared" si="350"/>
        <v>0</v>
      </c>
      <c r="BQ119" s="27">
        <f t="shared" si="311"/>
        <v>0</v>
      </c>
      <c r="BR119" s="19"/>
      <c r="BS119" s="34">
        <v>45809</v>
      </c>
      <c r="BT119" s="75">
        <f>IF(BT$3&gt;$A119+29,0,IF(BT$4&lt;$A119,0,IF(AND(BT$3&gt;=$A119,BT$3&lt;$A120),BT$12*(31-DAY(BT$3)),IF(AND(BT$4&gt;=$A119,BT$4&lt;$A120),BT$12*DAY(BT$4),IF(AND(BT$3&lt;$A119,BT$4&gt;$A120),BT$12*30,"X")))))*BT$21/100</f>
        <v>0</v>
      </c>
      <c r="BU119" s="64">
        <f t="shared" si="351"/>
        <v>0</v>
      </c>
      <c r="BV119" s="27">
        <f t="shared" si="312"/>
        <v>0</v>
      </c>
      <c r="BW119" s="19"/>
      <c r="BX119" s="34">
        <v>45809</v>
      </c>
      <c r="BY119" s="75">
        <f>IF(BY$3&gt;$A119+29,0,IF(BY$4&lt;$A119,0,IF(AND(BY$3&gt;=$A119,BY$3&lt;$A120),BY$12*(31-DAY(BY$3)),IF(AND(BY$4&gt;=$A119,BY$4&lt;$A120),BY$12*DAY(BY$4),IF(AND(BY$3&lt;$A119,BY$4&gt;$A120),BY$12*30,"X")))))*BY$21/100</f>
        <v>0</v>
      </c>
      <c r="BZ119" s="64">
        <f t="shared" si="352"/>
        <v>0</v>
      </c>
      <c r="CA119" s="27">
        <f t="shared" si="313"/>
        <v>0</v>
      </c>
      <c r="CB119" s="19"/>
      <c r="CC119" s="34">
        <v>45809</v>
      </c>
      <c r="CD119" s="75">
        <f>IF(CD$3&gt;$A119+29,0,IF(CD$4&lt;$A119,0,IF(AND(CD$3&gt;=$A119,CD$3&lt;$A120),CD$12*(31-DAY(CD$3)),IF(AND(CD$4&gt;=$A119,CD$4&lt;$A120),CD$12*DAY(CD$4),IF(AND(CD$3&lt;$A119,CD$4&gt;$A120),CD$12*30,"X")))))*CD$21/100</f>
        <v>0</v>
      </c>
      <c r="CE119" s="64">
        <f t="shared" si="353"/>
        <v>0</v>
      </c>
      <c r="CF119" s="27">
        <f t="shared" si="314"/>
        <v>0</v>
      </c>
      <c r="CG119" s="19"/>
      <c r="CH119" s="34">
        <v>45809</v>
      </c>
      <c r="CI119" s="75">
        <f>IF(CI$3&gt;$A119+29,0,IF(CI$4&lt;$A119,0,IF(AND(CI$3&gt;=$A119,CI$3&lt;$A120),CI$12*(31-DAY(CI$3)),IF(AND(CI$4&gt;=$A119,CI$4&lt;$A120),CI$12*DAY(CI$4),IF(AND(CI$3&lt;$A119,CI$4&gt;$A120),CI$12*30,"X")))))*CI$21/100</f>
        <v>0</v>
      </c>
      <c r="CJ119" s="64">
        <f t="shared" si="354"/>
        <v>0</v>
      </c>
      <c r="CK119" s="27">
        <f t="shared" si="315"/>
        <v>0</v>
      </c>
      <c r="CL119" s="19"/>
      <c r="CM119" s="34">
        <v>45809</v>
      </c>
      <c r="CN119" s="75">
        <f>IF(CN$3&gt;$A119+29,0,IF(CN$4&lt;$A119,0,IF(AND(CN$3&gt;=$A119,CN$3&lt;$A120),CN$12*(31-DAY(CN$3)),IF(AND(CN$4&gt;=$A119,CN$4&lt;$A120),CN$12*DAY(CN$4),IF(AND(CN$3&lt;$A119,CN$4&gt;$A120),CN$12*30,"X")))))*CN$21/100</f>
        <v>0</v>
      </c>
      <c r="CO119" s="64">
        <f t="shared" si="355"/>
        <v>0</v>
      </c>
      <c r="CP119" s="27">
        <f t="shared" si="316"/>
        <v>0</v>
      </c>
      <c r="CQ119" s="19"/>
      <c r="CR119" s="34">
        <v>45809</v>
      </c>
      <c r="CS119" s="75">
        <f>IF(CS$3&gt;$A119+29,0,IF(CS$4&lt;$A119,0,IF(AND(CS$3&gt;=$A119,CS$3&lt;$A120),CS$12*(31-DAY(CS$3)),IF(AND(CS$4&gt;=$A119,CS$4&lt;$A120),CS$12*DAY(CS$4),IF(AND(CS$3&lt;$A119,CS$4&gt;$A120),CS$12*30,"X")))))*CS$21/100</f>
        <v>0</v>
      </c>
      <c r="CT119" s="64">
        <f t="shared" si="356"/>
        <v>0</v>
      </c>
      <c r="CU119" s="27">
        <f t="shared" si="317"/>
        <v>0</v>
      </c>
      <c r="CV119" s="19"/>
    </row>
    <row r="120" spans="1:100" hidden="1" outlineLevel="1" x14ac:dyDescent="0.2">
      <c r="A120" s="34">
        <v>45839</v>
      </c>
      <c r="B120" s="75">
        <f>IF(B$3&gt;$A120+30,0,IF(B$4&lt;$A120,0,IF(AND(B$3&gt;=$A120,B$3&lt;$A121),B$12*(32-DAY(B$3)),IF(AND(B$4&gt;=$A120,B$4&lt;$A121),B$12*DAY(B$4),IF(AND(B$3&lt;$A120,B$4&gt;$A121),B$12*31,"X")))))*B$21/100</f>
        <v>0</v>
      </c>
      <c r="C120" s="64">
        <f t="shared" si="318"/>
        <v>0</v>
      </c>
      <c r="D120" s="27">
        <f t="shared" si="298"/>
        <v>0</v>
      </c>
      <c r="E120" s="19"/>
      <c r="F120" s="34">
        <v>45839</v>
      </c>
      <c r="G120" s="75">
        <f>IF(G$3&gt;$A120+30,0,IF(G$4&lt;$A120,0,IF(AND(G$3&gt;=$A120,G$3&lt;$A121),G$12*(32-DAY(G$3)),IF(AND(G$4&gt;=$A120,G$4&lt;$A121),G$12*DAY(G$4),IF(AND(G$3&lt;$A120,G$4&gt;$A121),G$12*31,"X")))))*G$21/100</f>
        <v>0</v>
      </c>
      <c r="H120" s="64">
        <f t="shared" si="338"/>
        <v>0</v>
      </c>
      <c r="I120" s="27">
        <f t="shared" si="299"/>
        <v>0</v>
      </c>
      <c r="J120" s="19"/>
      <c r="K120" s="34">
        <v>45839</v>
      </c>
      <c r="L120" s="75">
        <f>IF(L$3&gt;$A120+30,0,IF(L$4&lt;$A120,0,IF(AND(L$3&gt;=$A120,L$3&lt;$A121),L$12*(32-DAY(L$3)),IF(AND(L$4&gt;=$A120,L$4&lt;$A121),L$12*DAY(L$4),IF(AND(L$3&lt;$A120,L$4&gt;$A121),L$12*31,"X")))))*L$21/100</f>
        <v>0</v>
      </c>
      <c r="M120" s="64">
        <f t="shared" si="339"/>
        <v>0</v>
      </c>
      <c r="N120" s="27">
        <f t="shared" si="300"/>
        <v>0</v>
      </c>
      <c r="O120" s="19"/>
      <c r="P120" s="34">
        <v>45839</v>
      </c>
      <c r="Q120" s="75">
        <f>IF(Q$3&gt;$A120+30,0,IF(Q$4&lt;$A120,0,IF(AND(Q$3&gt;=$A120,Q$3&lt;$A121),Q$12*(32-DAY(Q$3)),IF(AND(Q$4&gt;=$A120,Q$4&lt;$A121),Q$12*DAY(Q$4),IF(AND(Q$3&lt;$A120,Q$4&gt;$A121),Q$12*31,"X")))))*Q$21/100</f>
        <v>0</v>
      </c>
      <c r="R120" s="64">
        <f t="shared" si="340"/>
        <v>0</v>
      </c>
      <c r="S120" s="27">
        <f t="shared" si="301"/>
        <v>0</v>
      </c>
      <c r="T120" s="19"/>
      <c r="U120" s="34">
        <v>45839</v>
      </c>
      <c r="V120" s="75">
        <f>IF(V$3&gt;$A120+30,0,IF(V$4&lt;$A120,0,IF(AND(V$3&gt;=$A120,V$3&lt;$A121),V$12*(32-DAY(V$3)),IF(AND(V$4&gt;=$A120,V$4&lt;$A121),V$12*DAY(V$4),IF(AND(V$3&lt;$A120,V$4&gt;$A121),V$12*31,"X")))))*V$21/100</f>
        <v>0</v>
      </c>
      <c r="W120" s="64">
        <f t="shared" si="341"/>
        <v>0</v>
      </c>
      <c r="X120" s="27">
        <f t="shared" si="302"/>
        <v>0</v>
      </c>
      <c r="Y120" s="19"/>
      <c r="Z120" s="34">
        <v>45839</v>
      </c>
      <c r="AA120" s="75">
        <f>IF(AA$3&gt;$A120+30,0,IF(AA$4&lt;$A120,0,IF(AND(AA$3&gt;=$A120,AA$3&lt;$A121),AA$12*(32-DAY(AA$3)),IF(AND(AA$4&gt;=$A120,AA$4&lt;$A121),AA$12*DAY(AA$4),IF(AND(AA$3&lt;$A120,AA$4&gt;$A121),AA$12*31,"X")))))*AA$21/100</f>
        <v>0</v>
      </c>
      <c r="AB120" s="64">
        <f t="shared" si="342"/>
        <v>0</v>
      </c>
      <c r="AC120" s="27">
        <f t="shared" si="303"/>
        <v>0</v>
      </c>
      <c r="AD120" s="19"/>
      <c r="AE120" s="34">
        <v>45839</v>
      </c>
      <c r="AF120" s="75">
        <f>IF(AF$3&gt;$A120+30,0,IF(AF$4&lt;$A120,0,IF(AND(AF$3&gt;=$A120,AF$3&lt;$A121),AF$12*(32-DAY(AF$3)),IF(AND(AF$4&gt;=$A120,AF$4&lt;$A121),AF$12*DAY(AF$4),IF(AND(AF$3&lt;$A120,AF$4&gt;$A121),AF$12*31,"X")))))*AF$21/100</f>
        <v>0</v>
      </c>
      <c r="AG120" s="64">
        <f t="shared" si="343"/>
        <v>0</v>
      </c>
      <c r="AH120" s="27">
        <f t="shared" si="304"/>
        <v>0</v>
      </c>
      <c r="AI120" s="19"/>
      <c r="AJ120" s="34">
        <v>45839</v>
      </c>
      <c r="AK120" s="75">
        <f>IF(AK$3&gt;$A120+30,0,IF(AK$4&lt;$A120,0,IF(AND(AK$3&gt;=$A120,AK$3&lt;$A121),AK$12*(32-DAY(AK$3)),IF(AND(AK$4&gt;=$A120,AK$4&lt;$A121),AK$12*DAY(AK$4),IF(AND(AK$3&lt;$A120,AK$4&gt;$A121),AK$12*31,"X")))))*AK$21/100</f>
        <v>0</v>
      </c>
      <c r="AL120" s="64">
        <f t="shared" si="344"/>
        <v>0</v>
      </c>
      <c r="AM120" s="27">
        <f t="shared" si="305"/>
        <v>0</v>
      </c>
      <c r="AN120" s="19"/>
      <c r="AO120" s="34">
        <v>45839</v>
      </c>
      <c r="AP120" s="75">
        <f>IF(AP$3&gt;$A120+30,0,IF(AP$4&lt;$A120,0,IF(AND(AP$3&gt;=$A120,AP$3&lt;$A121),AP$12*(32-DAY(AP$3)),IF(AND(AP$4&gt;=$A120,AP$4&lt;$A121),AP$12*DAY(AP$4),IF(AND(AP$3&lt;$A120,AP$4&gt;$A121),AP$12*31,"X")))))*AP$21/100</f>
        <v>0</v>
      </c>
      <c r="AQ120" s="64">
        <f t="shared" si="345"/>
        <v>0</v>
      </c>
      <c r="AR120" s="27">
        <f t="shared" si="306"/>
        <v>0</v>
      </c>
      <c r="AS120" s="19"/>
      <c r="AT120" s="34">
        <v>45839</v>
      </c>
      <c r="AU120" s="75">
        <f>IF(AU$3&gt;$A120+30,0,IF(AU$4&lt;$A120,0,IF(AND(AU$3&gt;=$A120,AU$3&lt;$A121),AU$12*(32-DAY(AU$3)),IF(AND(AU$4&gt;=$A120,AU$4&lt;$A121),AU$12*DAY(AU$4),IF(AND(AU$3&lt;$A120,AU$4&gt;$A121),AU$12*31,"X")))))*AU$21/100</f>
        <v>0</v>
      </c>
      <c r="AV120" s="64">
        <f t="shared" si="346"/>
        <v>0</v>
      </c>
      <c r="AW120" s="27">
        <f t="shared" si="307"/>
        <v>0</v>
      </c>
      <c r="AX120" s="19"/>
      <c r="AY120" s="34">
        <v>45839</v>
      </c>
      <c r="AZ120" s="75">
        <f>IF(AZ$3&gt;$A120+30,0,IF(AZ$4&lt;$A120,0,IF(AND(AZ$3&gt;=$A120,AZ$3&lt;$A121),AZ$12*(32-DAY(AZ$3)),IF(AND(AZ$4&gt;=$A120,AZ$4&lt;$A121),AZ$12*DAY(AZ$4),IF(AND(AZ$3&lt;$A120,AZ$4&gt;$A121),AZ$12*31,"X")))))*AZ$21/100</f>
        <v>0</v>
      </c>
      <c r="BA120" s="64">
        <f t="shared" si="347"/>
        <v>0</v>
      </c>
      <c r="BB120" s="27">
        <f t="shared" si="308"/>
        <v>0</v>
      </c>
      <c r="BC120" s="19"/>
      <c r="BD120" s="34">
        <v>45839</v>
      </c>
      <c r="BE120" s="75">
        <f>IF(BE$3&gt;$A120+30,0,IF(BE$4&lt;$A120,0,IF(AND(BE$3&gt;=$A120,BE$3&lt;$A121),BE$12*(32-DAY(BE$3)),IF(AND(BE$4&gt;=$A120,BE$4&lt;$A121),BE$12*DAY(BE$4),IF(AND(BE$3&lt;$A120,BE$4&gt;$A121),BE$12*31,"X")))))*BE$21/100</f>
        <v>0</v>
      </c>
      <c r="BF120" s="64">
        <f t="shared" si="348"/>
        <v>0</v>
      </c>
      <c r="BG120" s="27">
        <f t="shared" si="309"/>
        <v>0</v>
      </c>
      <c r="BH120" s="19"/>
      <c r="BI120" s="34">
        <v>45839</v>
      </c>
      <c r="BJ120" s="75">
        <f>IF(BJ$3&gt;$A120+30,0,IF(BJ$4&lt;$A120,0,IF(AND(BJ$3&gt;=$A120,BJ$3&lt;$A121),BJ$12*(32-DAY(BJ$3)),IF(AND(BJ$4&gt;=$A120,BJ$4&lt;$A121),BJ$12*DAY(BJ$4),IF(AND(BJ$3&lt;$A120,BJ$4&gt;$A121),BJ$12*31,"X")))))*BJ$21/100</f>
        <v>0</v>
      </c>
      <c r="BK120" s="64">
        <f t="shared" si="349"/>
        <v>0</v>
      </c>
      <c r="BL120" s="27">
        <f t="shared" si="310"/>
        <v>0</v>
      </c>
      <c r="BM120" s="19"/>
      <c r="BN120" s="34">
        <v>45839</v>
      </c>
      <c r="BO120" s="75">
        <f>IF(BO$3&gt;$A120+30,0,IF(BO$4&lt;$A120,0,IF(AND(BO$3&gt;=$A120,BO$3&lt;$A121),BO$12*(32-DAY(BO$3)),IF(AND(BO$4&gt;=$A120,BO$4&lt;$A121),BO$12*DAY(BO$4),IF(AND(BO$3&lt;$A120,BO$4&gt;$A121),BO$12*31,"X")))))*BO$21/100</f>
        <v>0</v>
      </c>
      <c r="BP120" s="64">
        <f t="shared" si="350"/>
        <v>0</v>
      </c>
      <c r="BQ120" s="27">
        <f t="shared" si="311"/>
        <v>0</v>
      </c>
      <c r="BR120" s="19"/>
      <c r="BS120" s="34">
        <v>45839</v>
      </c>
      <c r="BT120" s="75">
        <f>IF(BT$3&gt;$A120+30,0,IF(BT$4&lt;$A120,0,IF(AND(BT$3&gt;=$A120,BT$3&lt;$A121),BT$12*(32-DAY(BT$3)),IF(AND(BT$4&gt;=$A120,BT$4&lt;$A121),BT$12*DAY(BT$4),IF(AND(BT$3&lt;$A120,BT$4&gt;$A121),BT$12*31,"X")))))*BT$21/100</f>
        <v>0</v>
      </c>
      <c r="BU120" s="64">
        <f t="shared" si="351"/>
        <v>0</v>
      </c>
      <c r="BV120" s="27">
        <f t="shared" si="312"/>
        <v>0</v>
      </c>
      <c r="BW120" s="19"/>
      <c r="BX120" s="34">
        <v>45839</v>
      </c>
      <c r="BY120" s="75">
        <f>IF(BY$3&gt;$A120+30,0,IF(BY$4&lt;$A120,0,IF(AND(BY$3&gt;=$A120,BY$3&lt;$A121),BY$12*(32-DAY(BY$3)),IF(AND(BY$4&gt;=$A120,BY$4&lt;$A121),BY$12*DAY(BY$4),IF(AND(BY$3&lt;$A120,BY$4&gt;$A121),BY$12*31,"X")))))*BY$21/100</f>
        <v>0</v>
      </c>
      <c r="BZ120" s="64">
        <f t="shared" si="352"/>
        <v>0</v>
      </c>
      <c r="CA120" s="27">
        <f t="shared" si="313"/>
        <v>0</v>
      </c>
      <c r="CB120" s="19"/>
      <c r="CC120" s="34">
        <v>45839</v>
      </c>
      <c r="CD120" s="75">
        <f>IF(CD$3&gt;$A120+30,0,IF(CD$4&lt;$A120,0,IF(AND(CD$3&gt;=$A120,CD$3&lt;$A121),CD$12*(32-DAY(CD$3)),IF(AND(CD$4&gt;=$A120,CD$4&lt;$A121),CD$12*DAY(CD$4),IF(AND(CD$3&lt;$A120,CD$4&gt;$A121),CD$12*31,"X")))))*CD$21/100</f>
        <v>0</v>
      </c>
      <c r="CE120" s="64">
        <f t="shared" si="353"/>
        <v>0</v>
      </c>
      <c r="CF120" s="27">
        <f t="shared" si="314"/>
        <v>0</v>
      </c>
      <c r="CG120" s="19"/>
      <c r="CH120" s="34">
        <v>45839</v>
      </c>
      <c r="CI120" s="75">
        <f>IF(CI$3&gt;$A120+30,0,IF(CI$4&lt;$A120,0,IF(AND(CI$3&gt;=$A120,CI$3&lt;$A121),CI$12*(32-DAY(CI$3)),IF(AND(CI$4&gt;=$A120,CI$4&lt;$A121),CI$12*DAY(CI$4),IF(AND(CI$3&lt;$A120,CI$4&gt;$A121),CI$12*31,"X")))))*CI$21/100</f>
        <v>0</v>
      </c>
      <c r="CJ120" s="64">
        <f t="shared" si="354"/>
        <v>0</v>
      </c>
      <c r="CK120" s="27">
        <f t="shared" si="315"/>
        <v>0</v>
      </c>
      <c r="CL120" s="19"/>
      <c r="CM120" s="34">
        <v>45839</v>
      </c>
      <c r="CN120" s="75">
        <f>IF(CN$3&gt;$A120+30,0,IF(CN$4&lt;$A120,0,IF(AND(CN$3&gt;=$A120,CN$3&lt;$A121),CN$12*(32-DAY(CN$3)),IF(AND(CN$4&gt;=$A120,CN$4&lt;$A121),CN$12*DAY(CN$4),IF(AND(CN$3&lt;$A120,CN$4&gt;$A121),CN$12*31,"X")))))*CN$21/100</f>
        <v>0</v>
      </c>
      <c r="CO120" s="64">
        <f t="shared" si="355"/>
        <v>0</v>
      </c>
      <c r="CP120" s="27">
        <f t="shared" si="316"/>
        <v>0</v>
      </c>
      <c r="CQ120" s="19"/>
      <c r="CR120" s="34">
        <v>45839</v>
      </c>
      <c r="CS120" s="75">
        <f>IF(CS$3&gt;$A120+30,0,IF(CS$4&lt;$A120,0,IF(AND(CS$3&gt;=$A120,CS$3&lt;$A121),CS$12*(32-DAY(CS$3)),IF(AND(CS$4&gt;=$A120,CS$4&lt;$A121),CS$12*DAY(CS$4),IF(AND(CS$3&lt;$A120,CS$4&gt;$A121),CS$12*31,"X")))))*CS$21/100</f>
        <v>0</v>
      </c>
      <c r="CT120" s="64">
        <f t="shared" si="356"/>
        <v>0</v>
      </c>
      <c r="CU120" s="27">
        <f t="shared" si="317"/>
        <v>0</v>
      </c>
      <c r="CV120" s="19"/>
    </row>
    <row r="121" spans="1:100" hidden="1" outlineLevel="1" x14ac:dyDescent="0.2">
      <c r="A121" s="34">
        <v>45870</v>
      </c>
      <c r="B121" s="75">
        <f>IF(B$3&gt;$A121+30,0,IF(B$4&lt;$A121,0,IF(AND(B$3&gt;=$A121,B$3&lt;$A122),B$12*(32-DAY(B$3)),IF(AND(B$4&gt;=$A121,B$4&lt;$A122),B$12*DAY(B$4),IF(AND(B$3&lt;$A121,B$4&gt;$A122),B$12*31,"X")))))*B$21/100</f>
        <v>0</v>
      </c>
      <c r="C121" s="64">
        <f t="shared" si="318"/>
        <v>0</v>
      </c>
      <c r="D121" s="27">
        <f t="shared" si="298"/>
        <v>0</v>
      </c>
      <c r="E121" s="19"/>
      <c r="F121" s="34">
        <v>45870</v>
      </c>
      <c r="G121" s="75">
        <f>IF(G$3&gt;$A121+30,0,IF(G$4&lt;$A121,0,IF(AND(G$3&gt;=$A121,G$3&lt;$A122),G$12*(32-DAY(G$3)),IF(AND(G$4&gt;=$A121,G$4&lt;$A122),G$12*DAY(G$4),IF(AND(G$3&lt;$A121,G$4&gt;$A122),G$12*31,"X")))))*G$21/100</f>
        <v>0</v>
      </c>
      <c r="H121" s="64">
        <f t="shared" si="338"/>
        <v>0</v>
      </c>
      <c r="I121" s="27">
        <f t="shared" si="299"/>
        <v>0</v>
      </c>
      <c r="J121" s="19"/>
      <c r="K121" s="34">
        <v>45870</v>
      </c>
      <c r="L121" s="75">
        <f>IF(L$3&gt;$A121+30,0,IF(L$4&lt;$A121,0,IF(AND(L$3&gt;=$A121,L$3&lt;$A122),L$12*(32-DAY(L$3)),IF(AND(L$4&gt;=$A121,L$4&lt;$A122),L$12*DAY(L$4),IF(AND(L$3&lt;$A121,L$4&gt;$A122),L$12*31,"X")))))*L$21/100</f>
        <v>0</v>
      </c>
      <c r="M121" s="64">
        <f t="shared" si="339"/>
        <v>0</v>
      </c>
      <c r="N121" s="27">
        <f t="shared" si="300"/>
        <v>0</v>
      </c>
      <c r="O121" s="19"/>
      <c r="P121" s="34">
        <v>45870</v>
      </c>
      <c r="Q121" s="75">
        <f>IF(Q$3&gt;$A121+30,0,IF(Q$4&lt;$A121,0,IF(AND(Q$3&gt;=$A121,Q$3&lt;$A122),Q$12*(32-DAY(Q$3)),IF(AND(Q$4&gt;=$A121,Q$4&lt;$A122),Q$12*DAY(Q$4),IF(AND(Q$3&lt;$A121,Q$4&gt;$A122),Q$12*31,"X")))))*Q$21/100</f>
        <v>0</v>
      </c>
      <c r="R121" s="64">
        <f t="shared" si="340"/>
        <v>0</v>
      </c>
      <c r="S121" s="27">
        <f t="shared" si="301"/>
        <v>0</v>
      </c>
      <c r="T121" s="19"/>
      <c r="U121" s="34">
        <v>45870</v>
      </c>
      <c r="V121" s="75">
        <f>IF(V$3&gt;$A121+30,0,IF(V$4&lt;$A121,0,IF(AND(V$3&gt;=$A121,V$3&lt;$A122),V$12*(32-DAY(V$3)),IF(AND(V$4&gt;=$A121,V$4&lt;$A122),V$12*DAY(V$4),IF(AND(V$3&lt;$A121,V$4&gt;$A122),V$12*31,"X")))))*V$21/100</f>
        <v>0</v>
      </c>
      <c r="W121" s="64">
        <f t="shared" si="341"/>
        <v>0</v>
      </c>
      <c r="X121" s="27">
        <f t="shared" si="302"/>
        <v>0</v>
      </c>
      <c r="Y121" s="19"/>
      <c r="Z121" s="34">
        <v>45870</v>
      </c>
      <c r="AA121" s="75">
        <f>IF(AA$3&gt;$A121+30,0,IF(AA$4&lt;$A121,0,IF(AND(AA$3&gt;=$A121,AA$3&lt;$A122),AA$12*(32-DAY(AA$3)),IF(AND(AA$4&gt;=$A121,AA$4&lt;$A122),AA$12*DAY(AA$4),IF(AND(AA$3&lt;$A121,AA$4&gt;$A122),AA$12*31,"X")))))*AA$21/100</f>
        <v>0</v>
      </c>
      <c r="AB121" s="64">
        <f t="shared" si="342"/>
        <v>0</v>
      </c>
      <c r="AC121" s="27">
        <f t="shared" si="303"/>
        <v>0</v>
      </c>
      <c r="AD121" s="19"/>
      <c r="AE121" s="34">
        <v>45870</v>
      </c>
      <c r="AF121" s="75">
        <f>IF(AF$3&gt;$A121+30,0,IF(AF$4&lt;$A121,0,IF(AND(AF$3&gt;=$A121,AF$3&lt;$A122),AF$12*(32-DAY(AF$3)),IF(AND(AF$4&gt;=$A121,AF$4&lt;$A122),AF$12*DAY(AF$4),IF(AND(AF$3&lt;$A121,AF$4&gt;$A122),AF$12*31,"X")))))*AF$21/100</f>
        <v>0</v>
      </c>
      <c r="AG121" s="64">
        <f t="shared" si="343"/>
        <v>0</v>
      </c>
      <c r="AH121" s="27">
        <f t="shared" si="304"/>
        <v>0</v>
      </c>
      <c r="AI121" s="19"/>
      <c r="AJ121" s="34">
        <v>45870</v>
      </c>
      <c r="AK121" s="75">
        <f>IF(AK$3&gt;$A121+30,0,IF(AK$4&lt;$A121,0,IF(AND(AK$3&gt;=$A121,AK$3&lt;$A122),AK$12*(32-DAY(AK$3)),IF(AND(AK$4&gt;=$A121,AK$4&lt;$A122),AK$12*DAY(AK$4),IF(AND(AK$3&lt;$A121,AK$4&gt;$A122),AK$12*31,"X")))))*AK$21/100</f>
        <v>0</v>
      </c>
      <c r="AL121" s="64">
        <f t="shared" si="344"/>
        <v>0</v>
      </c>
      <c r="AM121" s="27">
        <f t="shared" si="305"/>
        <v>0</v>
      </c>
      <c r="AN121" s="19"/>
      <c r="AO121" s="34">
        <v>45870</v>
      </c>
      <c r="AP121" s="75">
        <f>IF(AP$3&gt;$A121+30,0,IF(AP$4&lt;$A121,0,IF(AND(AP$3&gt;=$A121,AP$3&lt;$A122),AP$12*(32-DAY(AP$3)),IF(AND(AP$4&gt;=$A121,AP$4&lt;$A122),AP$12*DAY(AP$4),IF(AND(AP$3&lt;$A121,AP$4&gt;$A122),AP$12*31,"X")))))*AP$21/100</f>
        <v>0</v>
      </c>
      <c r="AQ121" s="64">
        <f t="shared" si="345"/>
        <v>0</v>
      </c>
      <c r="AR121" s="27">
        <f t="shared" si="306"/>
        <v>0</v>
      </c>
      <c r="AS121" s="19"/>
      <c r="AT121" s="34">
        <v>45870</v>
      </c>
      <c r="AU121" s="75">
        <f>IF(AU$3&gt;$A121+30,0,IF(AU$4&lt;$A121,0,IF(AND(AU$3&gt;=$A121,AU$3&lt;$A122),AU$12*(32-DAY(AU$3)),IF(AND(AU$4&gt;=$A121,AU$4&lt;$A122),AU$12*DAY(AU$4),IF(AND(AU$3&lt;$A121,AU$4&gt;$A122),AU$12*31,"X")))))*AU$21/100</f>
        <v>0</v>
      </c>
      <c r="AV121" s="64">
        <f t="shared" si="346"/>
        <v>0</v>
      </c>
      <c r="AW121" s="27">
        <f t="shared" si="307"/>
        <v>0</v>
      </c>
      <c r="AX121" s="19"/>
      <c r="AY121" s="34">
        <v>45870</v>
      </c>
      <c r="AZ121" s="75">
        <f>IF(AZ$3&gt;$A121+30,0,IF(AZ$4&lt;$A121,0,IF(AND(AZ$3&gt;=$A121,AZ$3&lt;$A122),AZ$12*(32-DAY(AZ$3)),IF(AND(AZ$4&gt;=$A121,AZ$4&lt;$A122),AZ$12*DAY(AZ$4),IF(AND(AZ$3&lt;$A121,AZ$4&gt;$A122),AZ$12*31,"X")))))*AZ$21/100</f>
        <v>0</v>
      </c>
      <c r="BA121" s="64">
        <f t="shared" si="347"/>
        <v>0</v>
      </c>
      <c r="BB121" s="27">
        <f t="shared" si="308"/>
        <v>0</v>
      </c>
      <c r="BC121" s="19"/>
      <c r="BD121" s="34">
        <v>45870</v>
      </c>
      <c r="BE121" s="75">
        <f>IF(BE$3&gt;$A121+30,0,IF(BE$4&lt;$A121,0,IF(AND(BE$3&gt;=$A121,BE$3&lt;$A122),BE$12*(32-DAY(BE$3)),IF(AND(BE$4&gt;=$A121,BE$4&lt;$A122),BE$12*DAY(BE$4),IF(AND(BE$3&lt;$A121,BE$4&gt;$A122),BE$12*31,"X")))))*BE$21/100</f>
        <v>0</v>
      </c>
      <c r="BF121" s="64">
        <f t="shared" si="348"/>
        <v>0</v>
      </c>
      <c r="BG121" s="27">
        <f t="shared" si="309"/>
        <v>0</v>
      </c>
      <c r="BH121" s="19"/>
      <c r="BI121" s="34">
        <v>45870</v>
      </c>
      <c r="BJ121" s="75">
        <f>IF(BJ$3&gt;$A121+30,0,IF(BJ$4&lt;$A121,0,IF(AND(BJ$3&gt;=$A121,BJ$3&lt;$A122),BJ$12*(32-DAY(BJ$3)),IF(AND(BJ$4&gt;=$A121,BJ$4&lt;$A122),BJ$12*DAY(BJ$4),IF(AND(BJ$3&lt;$A121,BJ$4&gt;$A122),BJ$12*31,"X")))))*BJ$21/100</f>
        <v>0</v>
      </c>
      <c r="BK121" s="64">
        <f t="shared" si="349"/>
        <v>0</v>
      </c>
      <c r="BL121" s="27">
        <f t="shared" si="310"/>
        <v>0</v>
      </c>
      <c r="BM121" s="19"/>
      <c r="BN121" s="34">
        <v>45870</v>
      </c>
      <c r="BO121" s="75">
        <f>IF(BO$3&gt;$A121+30,0,IF(BO$4&lt;$A121,0,IF(AND(BO$3&gt;=$A121,BO$3&lt;$A122),BO$12*(32-DAY(BO$3)),IF(AND(BO$4&gt;=$A121,BO$4&lt;$A122),BO$12*DAY(BO$4),IF(AND(BO$3&lt;$A121,BO$4&gt;$A122),BO$12*31,"X")))))*BO$21/100</f>
        <v>0</v>
      </c>
      <c r="BP121" s="64">
        <f t="shared" si="350"/>
        <v>0</v>
      </c>
      <c r="BQ121" s="27">
        <f t="shared" si="311"/>
        <v>0</v>
      </c>
      <c r="BR121" s="19"/>
      <c r="BS121" s="34">
        <v>45870</v>
      </c>
      <c r="BT121" s="75">
        <f>IF(BT$3&gt;$A121+30,0,IF(BT$4&lt;$A121,0,IF(AND(BT$3&gt;=$A121,BT$3&lt;$A122),BT$12*(32-DAY(BT$3)),IF(AND(BT$4&gt;=$A121,BT$4&lt;$A122),BT$12*DAY(BT$4),IF(AND(BT$3&lt;$A121,BT$4&gt;$A122),BT$12*31,"X")))))*BT$21/100</f>
        <v>0</v>
      </c>
      <c r="BU121" s="64">
        <f t="shared" si="351"/>
        <v>0</v>
      </c>
      <c r="BV121" s="27">
        <f t="shared" si="312"/>
        <v>0</v>
      </c>
      <c r="BW121" s="19"/>
      <c r="BX121" s="34">
        <v>45870</v>
      </c>
      <c r="BY121" s="75">
        <f>IF(BY$3&gt;$A121+30,0,IF(BY$4&lt;$A121,0,IF(AND(BY$3&gt;=$A121,BY$3&lt;$A122),BY$12*(32-DAY(BY$3)),IF(AND(BY$4&gt;=$A121,BY$4&lt;$A122),BY$12*DAY(BY$4),IF(AND(BY$3&lt;$A121,BY$4&gt;$A122),BY$12*31,"X")))))*BY$21/100</f>
        <v>0</v>
      </c>
      <c r="BZ121" s="64">
        <f t="shared" si="352"/>
        <v>0</v>
      </c>
      <c r="CA121" s="27">
        <f t="shared" si="313"/>
        <v>0</v>
      </c>
      <c r="CB121" s="19"/>
      <c r="CC121" s="34">
        <v>45870</v>
      </c>
      <c r="CD121" s="75">
        <f>IF(CD$3&gt;$A121+30,0,IF(CD$4&lt;$A121,0,IF(AND(CD$3&gt;=$A121,CD$3&lt;$A122),CD$12*(32-DAY(CD$3)),IF(AND(CD$4&gt;=$A121,CD$4&lt;$A122),CD$12*DAY(CD$4),IF(AND(CD$3&lt;$A121,CD$4&gt;$A122),CD$12*31,"X")))))*CD$21/100</f>
        <v>0</v>
      </c>
      <c r="CE121" s="64">
        <f t="shared" si="353"/>
        <v>0</v>
      </c>
      <c r="CF121" s="27">
        <f t="shared" si="314"/>
        <v>0</v>
      </c>
      <c r="CG121" s="19"/>
      <c r="CH121" s="34">
        <v>45870</v>
      </c>
      <c r="CI121" s="75">
        <f>IF(CI$3&gt;$A121+30,0,IF(CI$4&lt;$A121,0,IF(AND(CI$3&gt;=$A121,CI$3&lt;$A122),CI$12*(32-DAY(CI$3)),IF(AND(CI$4&gt;=$A121,CI$4&lt;$A122),CI$12*DAY(CI$4),IF(AND(CI$3&lt;$A121,CI$4&gt;$A122),CI$12*31,"X")))))*CI$21/100</f>
        <v>0</v>
      </c>
      <c r="CJ121" s="64">
        <f t="shared" si="354"/>
        <v>0</v>
      </c>
      <c r="CK121" s="27">
        <f t="shared" si="315"/>
        <v>0</v>
      </c>
      <c r="CL121" s="19"/>
      <c r="CM121" s="34">
        <v>45870</v>
      </c>
      <c r="CN121" s="75">
        <f>IF(CN$3&gt;$A121+30,0,IF(CN$4&lt;$A121,0,IF(AND(CN$3&gt;=$A121,CN$3&lt;$A122),CN$12*(32-DAY(CN$3)),IF(AND(CN$4&gt;=$A121,CN$4&lt;$A122),CN$12*DAY(CN$4),IF(AND(CN$3&lt;$A121,CN$4&gt;$A122),CN$12*31,"X")))))*CN$21/100</f>
        <v>0</v>
      </c>
      <c r="CO121" s="64">
        <f t="shared" si="355"/>
        <v>0</v>
      </c>
      <c r="CP121" s="27">
        <f t="shared" si="316"/>
        <v>0</v>
      </c>
      <c r="CQ121" s="19"/>
      <c r="CR121" s="34">
        <v>45870</v>
      </c>
      <c r="CS121" s="75">
        <f>IF(CS$3&gt;$A121+30,0,IF(CS$4&lt;$A121,0,IF(AND(CS$3&gt;=$A121,CS$3&lt;$A122),CS$12*(32-DAY(CS$3)),IF(AND(CS$4&gt;=$A121,CS$4&lt;$A122),CS$12*DAY(CS$4),IF(AND(CS$3&lt;$A121,CS$4&gt;$A122),CS$12*31,"X")))))*CS$21/100</f>
        <v>0</v>
      </c>
      <c r="CT121" s="64">
        <f t="shared" si="356"/>
        <v>0</v>
      </c>
      <c r="CU121" s="27">
        <f t="shared" si="317"/>
        <v>0</v>
      </c>
      <c r="CV121" s="19"/>
    </row>
    <row r="122" spans="1:100" hidden="1" outlineLevel="1" x14ac:dyDescent="0.2">
      <c r="A122" s="34">
        <v>45901</v>
      </c>
      <c r="B122" s="75">
        <f>IF(B$3&gt;$A122+29,0,IF(B$4&lt;$A122,0,IF(AND(B$3&gt;=$A122,B$3&lt;$A123),B$12*(31-DAY(B$3)),IF(AND(B$4&gt;=$A122,B$4&lt;$A123),B$12*DAY(B$4),IF(AND(B$3&lt;$A122,B$4&gt;$A123),B$12*30,"X")))))*B$21/100</f>
        <v>0</v>
      </c>
      <c r="C122" s="64">
        <f t="shared" si="318"/>
        <v>0</v>
      </c>
      <c r="D122" s="27">
        <f t="shared" si="298"/>
        <v>0</v>
      </c>
      <c r="E122" s="19"/>
      <c r="F122" s="34">
        <v>45901</v>
      </c>
      <c r="G122" s="75">
        <f>IF(G$3&gt;$A122+29,0,IF(G$4&lt;$A122,0,IF(AND(G$3&gt;=$A122,G$3&lt;$A123),G$12*(31-DAY(G$3)),IF(AND(G$4&gt;=$A122,G$4&lt;$A123),G$12*DAY(G$4),IF(AND(G$3&lt;$A122,G$4&gt;$A123),G$12*30,"X")))))*G$21/100</f>
        <v>0</v>
      </c>
      <c r="H122" s="64">
        <f t="shared" si="338"/>
        <v>0</v>
      </c>
      <c r="I122" s="27">
        <f t="shared" si="299"/>
        <v>0</v>
      </c>
      <c r="J122" s="19"/>
      <c r="K122" s="34">
        <v>45901</v>
      </c>
      <c r="L122" s="75">
        <f>IF(L$3&gt;$A122+29,0,IF(L$4&lt;$A122,0,IF(AND(L$3&gt;=$A122,L$3&lt;$A123),L$12*(31-DAY(L$3)),IF(AND(L$4&gt;=$A122,L$4&lt;$A123),L$12*DAY(L$4),IF(AND(L$3&lt;$A122,L$4&gt;$A123),L$12*30,"X")))))*L$21/100</f>
        <v>0</v>
      </c>
      <c r="M122" s="64">
        <f t="shared" si="339"/>
        <v>0</v>
      </c>
      <c r="N122" s="27">
        <f t="shared" si="300"/>
        <v>0</v>
      </c>
      <c r="O122" s="19"/>
      <c r="P122" s="34">
        <v>45901</v>
      </c>
      <c r="Q122" s="75">
        <f>IF(Q$3&gt;$A122+29,0,IF(Q$4&lt;$A122,0,IF(AND(Q$3&gt;=$A122,Q$3&lt;$A123),Q$12*(31-DAY(Q$3)),IF(AND(Q$4&gt;=$A122,Q$4&lt;$A123),Q$12*DAY(Q$4),IF(AND(Q$3&lt;$A122,Q$4&gt;$A123),Q$12*30,"X")))))*Q$21/100</f>
        <v>0</v>
      </c>
      <c r="R122" s="64">
        <f t="shared" si="340"/>
        <v>0</v>
      </c>
      <c r="S122" s="27">
        <f t="shared" si="301"/>
        <v>0</v>
      </c>
      <c r="T122" s="19"/>
      <c r="U122" s="34">
        <v>45901</v>
      </c>
      <c r="V122" s="75">
        <f>IF(V$3&gt;$A122+29,0,IF(V$4&lt;$A122,0,IF(AND(V$3&gt;=$A122,V$3&lt;$A123),V$12*(31-DAY(V$3)),IF(AND(V$4&gt;=$A122,V$4&lt;$A123),V$12*DAY(V$4),IF(AND(V$3&lt;$A122,V$4&gt;$A123),V$12*30,"X")))))*V$21/100</f>
        <v>0</v>
      </c>
      <c r="W122" s="64">
        <f t="shared" si="341"/>
        <v>0</v>
      </c>
      <c r="X122" s="27">
        <f t="shared" si="302"/>
        <v>0</v>
      </c>
      <c r="Y122" s="19"/>
      <c r="Z122" s="34">
        <v>45901</v>
      </c>
      <c r="AA122" s="75">
        <f>IF(AA$3&gt;$A122+29,0,IF(AA$4&lt;$A122,0,IF(AND(AA$3&gt;=$A122,AA$3&lt;$A123),AA$12*(31-DAY(AA$3)),IF(AND(AA$4&gt;=$A122,AA$4&lt;$A123),AA$12*DAY(AA$4),IF(AND(AA$3&lt;$A122,AA$4&gt;$A123),AA$12*30,"X")))))*AA$21/100</f>
        <v>0</v>
      </c>
      <c r="AB122" s="64">
        <f t="shared" si="342"/>
        <v>0</v>
      </c>
      <c r="AC122" s="27">
        <f t="shared" si="303"/>
        <v>0</v>
      </c>
      <c r="AD122" s="19"/>
      <c r="AE122" s="34">
        <v>45901</v>
      </c>
      <c r="AF122" s="75">
        <f>IF(AF$3&gt;$A122+29,0,IF(AF$4&lt;$A122,0,IF(AND(AF$3&gt;=$A122,AF$3&lt;$A123),AF$12*(31-DAY(AF$3)),IF(AND(AF$4&gt;=$A122,AF$4&lt;$A123),AF$12*DAY(AF$4),IF(AND(AF$3&lt;$A122,AF$4&gt;$A123),AF$12*30,"X")))))*AF$21/100</f>
        <v>0</v>
      </c>
      <c r="AG122" s="64">
        <f t="shared" si="343"/>
        <v>0</v>
      </c>
      <c r="AH122" s="27">
        <f t="shared" si="304"/>
        <v>0</v>
      </c>
      <c r="AI122" s="19"/>
      <c r="AJ122" s="34">
        <v>45901</v>
      </c>
      <c r="AK122" s="75">
        <f>IF(AK$3&gt;$A122+29,0,IF(AK$4&lt;$A122,0,IF(AND(AK$3&gt;=$A122,AK$3&lt;$A123),AK$12*(31-DAY(AK$3)),IF(AND(AK$4&gt;=$A122,AK$4&lt;$A123),AK$12*DAY(AK$4),IF(AND(AK$3&lt;$A122,AK$4&gt;$A123),AK$12*30,"X")))))*AK$21/100</f>
        <v>0</v>
      </c>
      <c r="AL122" s="64">
        <f t="shared" si="344"/>
        <v>0</v>
      </c>
      <c r="AM122" s="27">
        <f t="shared" si="305"/>
        <v>0</v>
      </c>
      <c r="AN122" s="19"/>
      <c r="AO122" s="34">
        <v>45901</v>
      </c>
      <c r="AP122" s="75">
        <f>IF(AP$3&gt;$A122+29,0,IF(AP$4&lt;$A122,0,IF(AND(AP$3&gt;=$A122,AP$3&lt;$A123),AP$12*(31-DAY(AP$3)),IF(AND(AP$4&gt;=$A122,AP$4&lt;$A123),AP$12*DAY(AP$4),IF(AND(AP$3&lt;$A122,AP$4&gt;$A123),AP$12*30,"X")))))*AP$21/100</f>
        <v>0</v>
      </c>
      <c r="AQ122" s="64">
        <f t="shared" si="345"/>
        <v>0</v>
      </c>
      <c r="AR122" s="27">
        <f t="shared" si="306"/>
        <v>0</v>
      </c>
      <c r="AS122" s="19"/>
      <c r="AT122" s="34">
        <v>45901</v>
      </c>
      <c r="AU122" s="75">
        <f>IF(AU$3&gt;$A122+29,0,IF(AU$4&lt;$A122,0,IF(AND(AU$3&gt;=$A122,AU$3&lt;$A123),AU$12*(31-DAY(AU$3)),IF(AND(AU$4&gt;=$A122,AU$4&lt;$A123),AU$12*DAY(AU$4),IF(AND(AU$3&lt;$A122,AU$4&gt;$A123),AU$12*30,"X")))))*AU$21/100</f>
        <v>0</v>
      </c>
      <c r="AV122" s="64">
        <f t="shared" si="346"/>
        <v>0</v>
      </c>
      <c r="AW122" s="27">
        <f t="shared" si="307"/>
        <v>0</v>
      </c>
      <c r="AX122" s="19"/>
      <c r="AY122" s="34">
        <v>45901</v>
      </c>
      <c r="AZ122" s="75">
        <f>IF(AZ$3&gt;$A122+29,0,IF(AZ$4&lt;$A122,0,IF(AND(AZ$3&gt;=$A122,AZ$3&lt;$A123),AZ$12*(31-DAY(AZ$3)),IF(AND(AZ$4&gt;=$A122,AZ$4&lt;$A123),AZ$12*DAY(AZ$4),IF(AND(AZ$3&lt;$A122,AZ$4&gt;$A123),AZ$12*30,"X")))))*AZ$21/100</f>
        <v>0</v>
      </c>
      <c r="BA122" s="64">
        <f t="shared" si="347"/>
        <v>0</v>
      </c>
      <c r="BB122" s="27">
        <f t="shared" si="308"/>
        <v>0</v>
      </c>
      <c r="BC122" s="19"/>
      <c r="BD122" s="34">
        <v>45901</v>
      </c>
      <c r="BE122" s="75">
        <f>IF(BE$3&gt;$A122+29,0,IF(BE$4&lt;$A122,0,IF(AND(BE$3&gt;=$A122,BE$3&lt;$A123),BE$12*(31-DAY(BE$3)),IF(AND(BE$4&gt;=$A122,BE$4&lt;$A123),BE$12*DAY(BE$4),IF(AND(BE$3&lt;$A122,BE$4&gt;$A123),BE$12*30,"X")))))*BE$21/100</f>
        <v>0</v>
      </c>
      <c r="BF122" s="64">
        <f t="shared" si="348"/>
        <v>0</v>
      </c>
      <c r="BG122" s="27">
        <f t="shared" si="309"/>
        <v>0</v>
      </c>
      <c r="BH122" s="19"/>
      <c r="BI122" s="34">
        <v>45901</v>
      </c>
      <c r="BJ122" s="75">
        <f>IF(BJ$3&gt;$A122+29,0,IF(BJ$4&lt;$A122,0,IF(AND(BJ$3&gt;=$A122,BJ$3&lt;$A123),BJ$12*(31-DAY(BJ$3)),IF(AND(BJ$4&gt;=$A122,BJ$4&lt;$A123),BJ$12*DAY(BJ$4),IF(AND(BJ$3&lt;$A122,BJ$4&gt;$A123),BJ$12*30,"X")))))*BJ$21/100</f>
        <v>0</v>
      </c>
      <c r="BK122" s="64">
        <f t="shared" si="349"/>
        <v>0</v>
      </c>
      <c r="BL122" s="27">
        <f t="shared" si="310"/>
        <v>0</v>
      </c>
      <c r="BM122" s="19"/>
      <c r="BN122" s="34">
        <v>45901</v>
      </c>
      <c r="BO122" s="75">
        <f>IF(BO$3&gt;$A122+29,0,IF(BO$4&lt;$A122,0,IF(AND(BO$3&gt;=$A122,BO$3&lt;$A123),BO$12*(31-DAY(BO$3)),IF(AND(BO$4&gt;=$A122,BO$4&lt;$A123),BO$12*DAY(BO$4),IF(AND(BO$3&lt;$A122,BO$4&gt;$A123),BO$12*30,"X")))))*BO$21/100</f>
        <v>0</v>
      </c>
      <c r="BP122" s="64">
        <f t="shared" si="350"/>
        <v>0</v>
      </c>
      <c r="BQ122" s="27">
        <f t="shared" si="311"/>
        <v>0</v>
      </c>
      <c r="BR122" s="19"/>
      <c r="BS122" s="34">
        <v>45901</v>
      </c>
      <c r="BT122" s="75">
        <f>IF(BT$3&gt;$A122+29,0,IF(BT$4&lt;$A122,0,IF(AND(BT$3&gt;=$A122,BT$3&lt;$A123),BT$12*(31-DAY(BT$3)),IF(AND(BT$4&gt;=$A122,BT$4&lt;$A123),BT$12*DAY(BT$4),IF(AND(BT$3&lt;$A122,BT$4&gt;$A123),BT$12*30,"X")))))*BT$21/100</f>
        <v>0</v>
      </c>
      <c r="BU122" s="64">
        <f t="shared" si="351"/>
        <v>0</v>
      </c>
      <c r="BV122" s="27">
        <f t="shared" si="312"/>
        <v>0</v>
      </c>
      <c r="BW122" s="19"/>
      <c r="BX122" s="34">
        <v>45901</v>
      </c>
      <c r="BY122" s="75">
        <f>IF(BY$3&gt;$A122+29,0,IF(BY$4&lt;$A122,0,IF(AND(BY$3&gt;=$A122,BY$3&lt;$A123),BY$12*(31-DAY(BY$3)),IF(AND(BY$4&gt;=$A122,BY$4&lt;$A123),BY$12*DAY(BY$4),IF(AND(BY$3&lt;$A122,BY$4&gt;$A123),BY$12*30,"X")))))*BY$21/100</f>
        <v>0</v>
      </c>
      <c r="BZ122" s="64">
        <f t="shared" si="352"/>
        <v>0</v>
      </c>
      <c r="CA122" s="27">
        <f t="shared" si="313"/>
        <v>0</v>
      </c>
      <c r="CB122" s="19"/>
      <c r="CC122" s="34">
        <v>45901</v>
      </c>
      <c r="CD122" s="75">
        <f>IF(CD$3&gt;$A122+29,0,IF(CD$4&lt;$A122,0,IF(AND(CD$3&gt;=$A122,CD$3&lt;$A123),CD$12*(31-DAY(CD$3)),IF(AND(CD$4&gt;=$A122,CD$4&lt;$A123),CD$12*DAY(CD$4),IF(AND(CD$3&lt;$A122,CD$4&gt;$A123),CD$12*30,"X")))))*CD$21/100</f>
        <v>0</v>
      </c>
      <c r="CE122" s="64">
        <f t="shared" si="353"/>
        <v>0</v>
      </c>
      <c r="CF122" s="27">
        <f t="shared" si="314"/>
        <v>0</v>
      </c>
      <c r="CG122" s="19"/>
      <c r="CH122" s="34">
        <v>45901</v>
      </c>
      <c r="CI122" s="75">
        <f>IF(CI$3&gt;$A122+29,0,IF(CI$4&lt;$A122,0,IF(AND(CI$3&gt;=$A122,CI$3&lt;$A123),CI$12*(31-DAY(CI$3)),IF(AND(CI$4&gt;=$A122,CI$4&lt;$A123),CI$12*DAY(CI$4),IF(AND(CI$3&lt;$A122,CI$4&gt;$A123),CI$12*30,"X")))))*CI$21/100</f>
        <v>0</v>
      </c>
      <c r="CJ122" s="64">
        <f t="shared" si="354"/>
        <v>0</v>
      </c>
      <c r="CK122" s="27">
        <f t="shared" si="315"/>
        <v>0</v>
      </c>
      <c r="CL122" s="19"/>
      <c r="CM122" s="34">
        <v>45901</v>
      </c>
      <c r="CN122" s="75">
        <f>IF(CN$3&gt;$A122+29,0,IF(CN$4&lt;$A122,0,IF(AND(CN$3&gt;=$A122,CN$3&lt;$A123),CN$12*(31-DAY(CN$3)),IF(AND(CN$4&gt;=$A122,CN$4&lt;$A123),CN$12*DAY(CN$4),IF(AND(CN$3&lt;$A122,CN$4&gt;$A123),CN$12*30,"X")))))*CN$21/100</f>
        <v>0</v>
      </c>
      <c r="CO122" s="64">
        <f t="shared" si="355"/>
        <v>0</v>
      </c>
      <c r="CP122" s="27">
        <f t="shared" si="316"/>
        <v>0</v>
      </c>
      <c r="CQ122" s="19"/>
      <c r="CR122" s="34">
        <v>45901</v>
      </c>
      <c r="CS122" s="75">
        <f>IF(CS$3&gt;$A122+29,0,IF(CS$4&lt;$A122,0,IF(AND(CS$3&gt;=$A122,CS$3&lt;$A123),CS$12*(31-DAY(CS$3)),IF(AND(CS$4&gt;=$A122,CS$4&lt;$A123),CS$12*DAY(CS$4),IF(AND(CS$3&lt;$A122,CS$4&gt;$A123),CS$12*30,"X")))))*CS$21/100</f>
        <v>0</v>
      </c>
      <c r="CT122" s="64">
        <f t="shared" si="356"/>
        <v>0</v>
      </c>
      <c r="CU122" s="27">
        <f t="shared" si="317"/>
        <v>0</v>
      </c>
      <c r="CV122" s="19"/>
    </row>
    <row r="123" spans="1:100" hidden="1" outlineLevel="1" x14ac:dyDescent="0.2">
      <c r="A123" s="34">
        <v>45931</v>
      </c>
      <c r="B123" s="75">
        <f>IF(B$3&gt;$A123+30,0,IF(B$4&lt;$A123,0,IF(AND(B$3&gt;=$A123,B$3&lt;$A124),B$12*(32-DAY(B$3)),IF(AND(B$4&gt;=$A123,B$4&lt;$A124),B$12*DAY(B$4),IF(AND(B$3&lt;$A123,B$4&gt;$A124),B$12*31,"X")))))*B$21/100</f>
        <v>0</v>
      </c>
      <c r="C123" s="64">
        <f t="shared" si="318"/>
        <v>0</v>
      </c>
      <c r="D123" s="27">
        <f t="shared" si="298"/>
        <v>0</v>
      </c>
      <c r="E123" s="19"/>
      <c r="F123" s="34">
        <v>45931</v>
      </c>
      <c r="G123" s="75">
        <f>IF(G$3&gt;$A123+30,0,IF(G$4&lt;$A123,0,IF(AND(G$3&gt;=$A123,G$3&lt;$A124),G$12*(32-DAY(G$3)),IF(AND(G$4&gt;=$A123,G$4&lt;$A124),G$12*DAY(G$4),IF(AND(G$3&lt;$A123,G$4&gt;$A124),G$12*31,"X")))))*G$21/100</f>
        <v>0</v>
      </c>
      <c r="H123" s="64">
        <f t="shared" si="338"/>
        <v>0</v>
      </c>
      <c r="I123" s="27">
        <f t="shared" si="299"/>
        <v>0</v>
      </c>
      <c r="J123" s="19"/>
      <c r="K123" s="34">
        <v>45931</v>
      </c>
      <c r="L123" s="75">
        <f>IF(L$3&gt;$A123+30,0,IF(L$4&lt;$A123,0,IF(AND(L$3&gt;=$A123,L$3&lt;$A124),L$12*(32-DAY(L$3)),IF(AND(L$4&gt;=$A123,L$4&lt;$A124),L$12*DAY(L$4),IF(AND(L$3&lt;$A123,L$4&gt;$A124),L$12*31,"X")))))*L$21/100</f>
        <v>0</v>
      </c>
      <c r="M123" s="64">
        <f t="shared" si="339"/>
        <v>0</v>
      </c>
      <c r="N123" s="27">
        <f t="shared" si="300"/>
        <v>0</v>
      </c>
      <c r="O123" s="19"/>
      <c r="P123" s="34">
        <v>45931</v>
      </c>
      <c r="Q123" s="75">
        <f>IF(Q$3&gt;$A123+30,0,IF(Q$4&lt;$A123,0,IF(AND(Q$3&gt;=$A123,Q$3&lt;$A124),Q$12*(32-DAY(Q$3)),IF(AND(Q$4&gt;=$A123,Q$4&lt;$A124),Q$12*DAY(Q$4),IF(AND(Q$3&lt;$A123,Q$4&gt;$A124),Q$12*31,"X")))))*Q$21/100</f>
        <v>0</v>
      </c>
      <c r="R123" s="64">
        <f t="shared" si="340"/>
        <v>0</v>
      </c>
      <c r="S123" s="27">
        <f t="shared" si="301"/>
        <v>0</v>
      </c>
      <c r="T123" s="19"/>
      <c r="U123" s="34">
        <v>45931</v>
      </c>
      <c r="V123" s="75">
        <f>IF(V$3&gt;$A123+30,0,IF(V$4&lt;$A123,0,IF(AND(V$3&gt;=$A123,V$3&lt;$A124),V$12*(32-DAY(V$3)),IF(AND(V$4&gt;=$A123,V$4&lt;$A124),V$12*DAY(V$4),IF(AND(V$3&lt;$A123,V$4&gt;$A124),V$12*31,"X")))))*V$21/100</f>
        <v>0</v>
      </c>
      <c r="W123" s="64">
        <f t="shared" si="341"/>
        <v>0</v>
      </c>
      <c r="X123" s="27">
        <f t="shared" si="302"/>
        <v>0</v>
      </c>
      <c r="Y123" s="19"/>
      <c r="Z123" s="34">
        <v>45931</v>
      </c>
      <c r="AA123" s="75">
        <f>IF(AA$3&gt;$A123+30,0,IF(AA$4&lt;$A123,0,IF(AND(AA$3&gt;=$A123,AA$3&lt;$A124),AA$12*(32-DAY(AA$3)),IF(AND(AA$4&gt;=$A123,AA$4&lt;$A124),AA$12*DAY(AA$4),IF(AND(AA$3&lt;$A123,AA$4&gt;$A124),AA$12*31,"X")))))*AA$21/100</f>
        <v>0</v>
      </c>
      <c r="AB123" s="64">
        <f t="shared" si="342"/>
        <v>0</v>
      </c>
      <c r="AC123" s="27">
        <f t="shared" si="303"/>
        <v>0</v>
      </c>
      <c r="AD123" s="19"/>
      <c r="AE123" s="34">
        <v>45931</v>
      </c>
      <c r="AF123" s="75">
        <f>IF(AF$3&gt;$A123+30,0,IF(AF$4&lt;$A123,0,IF(AND(AF$3&gt;=$A123,AF$3&lt;$A124),AF$12*(32-DAY(AF$3)),IF(AND(AF$4&gt;=$A123,AF$4&lt;$A124),AF$12*DAY(AF$4),IF(AND(AF$3&lt;$A123,AF$4&gt;$A124),AF$12*31,"X")))))*AF$21/100</f>
        <v>0</v>
      </c>
      <c r="AG123" s="64">
        <f t="shared" si="343"/>
        <v>0</v>
      </c>
      <c r="AH123" s="27">
        <f t="shared" si="304"/>
        <v>0</v>
      </c>
      <c r="AI123" s="19"/>
      <c r="AJ123" s="34">
        <v>45931</v>
      </c>
      <c r="AK123" s="75">
        <f>IF(AK$3&gt;$A123+30,0,IF(AK$4&lt;$A123,0,IF(AND(AK$3&gt;=$A123,AK$3&lt;$A124),AK$12*(32-DAY(AK$3)),IF(AND(AK$4&gt;=$A123,AK$4&lt;$A124),AK$12*DAY(AK$4),IF(AND(AK$3&lt;$A123,AK$4&gt;$A124),AK$12*31,"X")))))*AK$21/100</f>
        <v>0</v>
      </c>
      <c r="AL123" s="64">
        <f t="shared" si="344"/>
        <v>0</v>
      </c>
      <c r="AM123" s="27">
        <f t="shared" si="305"/>
        <v>0</v>
      </c>
      <c r="AN123" s="19"/>
      <c r="AO123" s="34">
        <v>45931</v>
      </c>
      <c r="AP123" s="75">
        <f>IF(AP$3&gt;$A123+30,0,IF(AP$4&lt;$A123,0,IF(AND(AP$3&gt;=$A123,AP$3&lt;$A124),AP$12*(32-DAY(AP$3)),IF(AND(AP$4&gt;=$A123,AP$4&lt;$A124),AP$12*DAY(AP$4),IF(AND(AP$3&lt;$A123,AP$4&gt;$A124),AP$12*31,"X")))))*AP$21/100</f>
        <v>0</v>
      </c>
      <c r="AQ123" s="64">
        <f t="shared" si="345"/>
        <v>0</v>
      </c>
      <c r="AR123" s="27">
        <f t="shared" si="306"/>
        <v>0</v>
      </c>
      <c r="AS123" s="19"/>
      <c r="AT123" s="34">
        <v>45931</v>
      </c>
      <c r="AU123" s="75">
        <f>IF(AU$3&gt;$A123+30,0,IF(AU$4&lt;$A123,0,IF(AND(AU$3&gt;=$A123,AU$3&lt;$A124),AU$12*(32-DAY(AU$3)),IF(AND(AU$4&gt;=$A123,AU$4&lt;$A124),AU$12*DAY(AU$4),IF(AND(AU$3&lt;$A123,AU$4&gt;$A124),AU$12*31,"X")))))*AU$21/100</f>
        <v>0</v>
      </c>
      <c r="AV123" s="64">
        <f t="shared" si="346"/>
        <v>0</v>
      </c>
      <c r="AW123" s="27">
        <f t="shared" si="307"/>
        <v>0</v>
      </c>
      <c r="AX123" s="19"/>
      <c r="AY123" s="34">
        <v>45931</v>
      </c>
      <c r="AZ123" s="75">
        <f>IF(AZ$3&gt;$A123+30,0,IF(AZ$4&lt;$A123,0,IF(AND(AZ$3&gt;=$A123,AZ$3&lt;$A124),AZ$12*(32-DAY(AZ$3)),IF(AND(AZ$4&gt;=$A123,AZ$4&lt;$A124),AZ$12*DAY(AZ$4),IF(AND(AZ$3&lt;$A123,AZ$4&gt;$A124),AZ$12*31,"X")))))*AZ$21/100</f>
        <v>0</v>
      </c>
      <c r="BA123" s="64">
        <f t="shared" si="347"/>
        <v>0</v>
      </c>
      <c r="BB123" s="27">
        <f t="shared" si="308"/>
        <v>0</v>
      </c>
      <c r="BC123" s="19"/>
      <c r="BD123" s="34">
        <v>45931</v>
      </c>
      <c r="BE123" s="75">
        <f>IF(BE$3&gt;$A123+30,0,IF(BE$4&lt;$A123,0,IF(AND(BE$3&gt;=$A123,BE$3&lt;$A124),BE$12*(32-DAY(BE$3)),IF(AND(BE$4&gt;=$A123,BE$4&lt;$A124),BE$12*DAY(BE$4),IF(AND(BE$3&lt;$A123,BE$4&gt;$A124),BE$12*31,"X")))))*BE$21/100</f>
        <v>0</v>
      </c>
      <c r="BF123" s="64">
        <f t="shared" si="348"/>
        <v>0</v>
      </c>
      <c r="BG123" s="27">
        <f t="shared" si="309"/>
        <v>0</v>
      </c>
      <c r="BH123" s="19"/>
      <c r="BI123" s="34">
        <v>45931</v>
      </c>
      <c r="BJ123" s="75">
        <f>IF(BJ$3&gt;$A123+30,0,IF(BJ$4&lt;$A123,0,IF(AND(BJ$3&gt;=$A123,BJ$3&lt;$A124),BJ$12*(32-DAY(BJ$3)),IF(AND(BJ$4&gt;=$A123,BJ$4&lt;$A124),BJ$12*DAY(BJ$4),IF(AND(BJ$3&lt;$A123,BJ$4&gt;$A124),BJ$12*31,"X")))))*BJ$21/100</f>
        <v>0</v>
      </c>
      <c r="BK123" s="64">
        <f t="shared" si="349"/>
        <v>0</v>
      </c>
      <c r="BL123" s="27">
        <f t="shared" si="310"/>
        <v>0</v>
      </c>
      <c r="BM123" s="19"/>
      <c r="BN123" s="34">
        <v>45931</v>
      </c>
      <c r="BO123" s="75">
        <f>IF(BO$3&gt;$A123+30,0,IF(BO$4&lt;$A123,0,IF(AND(BO$3&gt;=$A123,BO$3&lt;$A124),BO$12*(32-DAY(BO$3)),IF(AND(BO$4&gt;=$A123,BO$4&lt;$A124),BO$12*DAY(BO$4),IF(AND(BO$3&lt;$A123,BO$4&gt;$A124),BO$12*31,"X")))))*BO$21/100</f>
        <v>0</v>
      </c>
      <c r="BP123" s="64">
        <f t="shared" si="350"/>
        <v>0</v>
      </c>
      <c r="BQ123" s="27">
        <f t="shared" si="311"/>
        <v>0</v>
      </c>
      <c r="BR123" s="19"/>
      <c r="BS123" s="34">
        <v>45931</v>
      </c>
      <c r="BT123" s="75">
        <f>IF(BT$3&gt;$A123+30,0,IF(BT$4&lt;$A123,0,IF(AND(BT$3&gt;=$A123,BT$3&lt;$A124),BT$12*(32-DAY(BT$3)),IF(AND(BT$4&gt;=$A123,BT$4&lt;$A124),BT$12*DAY(BT$4),IF(AND(BT$3&lt;$A123,BT$4&gt;$A124),BT$12*31,"X")))))*BT$21/100</f>
        <v>0</v>
      </c>
      <c r="BU123" s="64">
        <f t="shared" si="351"/>
        <v>0</v>
      </c>
      <c r="BV123" s="27">
        <f t="shared" si="312"/>
        <v>0</v>
      </c>
      <c r="BW123" s="19"/>
      <c r="BX123" s="34">
        <v>45931</v>
      </c>
      <c r="BY123" s="75">
        <f>IF(BY$3&gt;$A123+30,0,IF(BY$4&lt;$A123,0,IF(AND(BY$3&gt;=$A123,BY$3&lt;$A124),BY$12*(32-DAY(BY$3)),IF(AND(BY$4&gt;=$A123,BY$4&lt;$A124),BY$12*DAY(BY$4),IF(AND(BY$3&lt;$A123,BY$4&gt;$A124),BY$12*31,"X")))))*BY$21/100</f>
        <v>0</v>
      </c>
      <c r="BZ123" s="64">
        <f t="shared" si="352"/>
        <v>0</v>
      </c>
      <c r="CA123" s="27">
        <f t="shared" si="313"/>
        <v>0</v>
      </c>
      <c r="CB123" s="19"/>
      <c r="CC123" s="34">
        <v>45931</v>
      </c>
      <c r="CD123" s="75">
        <f>IF(CD$3&gt;$A123+30,0,IF(CD$4&lt;$A123,0,IF(AND(CD$3&gt;=$A123,CD$3&lt;$A124),CD$12*(32-DAY(CD$3)),IF(AND(CD$4&gt;=$A123,CD$4&lt;$A124),CD$12*DAY(CD$4),IF(AND(CD$3&lt;$A123,CD$4&gt;$A124),CD$12*31,"X")))))*CD$21/100</f>
        <v>0</v>
      </c>
      <c r="CE123" s="64">
        <f t="shared" si="353"/>
        <v>0</v>
      </c>
      <c r="CF123" s="27">
        <f t="shared" si="314"/>
        <v>0</v>
      </c>
      <c r="CG123" s="19"/>
      <c r="CH123" s="34">
        <v>45931</v>
      </c>
      <c r="CI123" s="75">
        <f>IF(CI$3&gt;$A123+30,0,IF(CI$4&lt;$A123,0,IF(AND(CI$3&gt;=$A123,CI$3&lt;$A124),CI$12*(32-DAY(CI$3)),IF(AND(CI$4&gt;=$A123,CI$4&lt;$A124),CI$12*DAY(CI$4),IF(AND(CI$3&lt;$A123,CI$4&gt;$A124),CI$12*31,"X")))))*CI$21/100</f>
        <v>0</v>
      </c>
      <c r="CJ123" s="64">
        <f t="shared" si="354"/>
        <v>0</v>
      </c>
      <c r="CK123" s="27">
        <f t="shared" si="315"/>
        <v>0</v>
      </c>
      <c r="CL123" s="19"/>
      <c r="CM123" s="34">
        <v>45931</v>
      </c>
      <c r="CN123" s="75">
        <f>IF(CN$3&gt;$A123+30,0,IF(CN$4&lt;$A123,0,IF(AND(CN$3&gt;=$A123,CN$3&lt;$A124),CN$12*(32-DAY(CN$3)),IF(AND(CN$4&gt;=$A123,CN$4&lt;$A124),CN$12*DAY(CN$4),IF(AND(CN$3&lt;$A123,CN$4&gt;$A124),CN$12*31,"X")))))*CN$21/100</f>
        <v>0</v>
      </c>
      <c r="CO123" s="64">
        <f t="shared" si="355"/>
        <v>0</v>
      </c>
      <c r="CP123" s="27">
        <f t="shared" si="316"/>
        <v>0</v>
      </c>
      <c r="CQ123" s="19"/>
      <c r="CR123" s="34">
        <v>45931</v>
      </c>
      <c r="CS123" s="75">
        <f>IF(CS$3&gt;$A123+30,0,IF(CS$4&lt;$A123,0,IF(AND(CS$3&gt;=$A123,CS$3&lt;$A124),CS$12*(32-DAY(CS$3)),IF(AND(CS$4&gt;=$A123,CS$4&lt;$A124),CS$12*DAY(CS$4),IF(AND(CS$3&lt;$A123,CS$4&gt;$A124),CS$12*31,"X")))))*CS$21/100</f>
        <v>0</v>
      </c>
      <c r="CT123" s="64">
        <f t="shared" si="356"/>
        <v>0</v>
      </c>
      <c r="CU123" s="27">
        <f t="shared" si="317"/>
        <v>0</v>
      </c>
      <c r="CV123" s="19"/>
    </row>
    <row r="124" spans="1:100" hidden="1" outlineLevel="1" x14ac:dyDescent="0.2">
      <c r="A124" s="34">
        <v>45962</v>
      </c>
      <c r="B124" s="75">
        <f>IF(B$3&gt;$A124+29,0,IF(B$4&lt;$A124,0,IF(AND(B$3&gt;=$A124,B$3&lt;$A125),B$12*(31-DAY(B$3)),IF(AND(B$4&gt;=$A124,B$4&lt;$A125),B$12*DAY(B$4),IF(AND(B$3&lt;$A124,B$4&gt;$A125),B$12*30,"X")))))*B$21/100</f>
        <v>0</v>
      </c>
      <c r="C124" s="64">
        <f t="shared" si="318"/>
        <v>0</v>
      </c>
      <c r="D124" s="27">
        <f t="shared" si="298"/>
        <v>0</v>
      </c>
      <c r="E124" s="19"/>
      <c r="F124" s="34">
        <v>45962</v>
      </c>
      <c r="G124" s="75">
        <f>IF(G$3&gt;$A124+29,0,IF(G$4&lt;$A124,0,IF(AND(G$3&gt;=$A124,G$3&lt;$A125),G$12*(31-DAY(G$3)),IF(AND(G$4&gt;=$A124,G$4&lt;$A125),G$12*DAY(G$4),IF(AND(G$3&lt;$A124,G$4&gt;$A125),G$12*30,"X")))))*G$21/100</f>
        <v>0</v>
      </c>
      <c r="H124" s="64">
        <f t="shared" si="338"/>
        <v>0</v>
      </c>
      <c r="I124" s="27">
        <f t="shared" si="299"/>
        <v>0</v>
      </c>
      <c r="J124" s="19"/>
      <c r="K124" s="34">
        <v>45962</v>
      </c>
      <c r="L124" s="75">
        <f>IF(L$3&gt;$A124+29,0,IF(L$4&lt;$A124,0,IF(AND(L$3&gt;=$A124,L$3&lt;$A125),L$12*(31-DAY(L$3)),IF(AND(L$4&gt;=$A124,L$4&lt;$A125),L$12*DAY(L$4),IF(AND(L$3&lt;$A124,L$4&gt;$A125),L$12*30,"X")))))*L$21/100</f>
        <v>0</v>
      </c>
      <c r="M124" s="64">
        <f t="shared" si="339"/>
        <v>0</v>
      </c>
      <c r="N124" s="27">
        <f t="shared" si="300"/>
        <v>0</v>
      </c>
      <c r="O124" s="19"/>
      <c r="P124" s="34">
        <v>45962</v>
      </c>
      <c r="Q124" s="75">
        <f>IF(Q$3&gt;$A124+29,0,IF(Q$4&lt;$A124,0,IF(AND(Q$3&gt;=$A124,Q$3&lt;$A125),Q$12*(31-DAY(Q$3)),IF(AND(Q$4&gt;=$A124,Q$4&lt;$A125),Q$12*DAY(Q$4),IF(AND(Q$3&lt;$A124,Q$4&gt;$A125),Q$12*30,"X")))))*Q$21/100</f>
        <v>0</v>
      </c>
      <c r="R124" s="64">
        <f t="shared" si="340"/>
        <v>0</v>
      </c>
      <c r="S124" s="27">
        <f t="shared" si="301"/>
        <v>0</v>
      </c>
      <c r="T124" s="19"/>
      <c r="U124" s="34">
        <v>45962</v>
      </c>
      <c r="V124" s="75">
        <f>IF(V$3&gt;$A124+29,0,IF(V$4&lt;$A124,0,IF(AND(V$3&gt;=$A124,V$3&lt;$A125),V$12*(31-DAY(V$3)),IF(AND(V$4&gt;=$A124,V$4&lt;$A125),V$12*DAY(V$4),IF(AND(V$3&lt;$A124,V$4&gt;$A125),V$12*30,"X")))))*V$21/100</f>
        <v>0</v>
      </c>
      <c r="W124" s="64">
        <f t="shared" si="341"/>
        <v>0</v>
      </c>
      <c r="X124" s="27">
        <f t="shared" si="302"/>
        <v>0</v>
      </c>
      <c r="Y124" s="19"/>
      <c r="Z124" s="34">
        <v>45962</v>
      </c>
      <c r="AA124" s="75">
        <f>IF(AA$3&gt;$A124+29,0,IF(AA$4&lt;$A124,0,IF(AND(AA$3&gt;=$A124,AA$3&lt;$A125),AA$12*(31-DAY(AA$3)),IF(AND(AA$4&gt;=$A124,AA$4&lt;$A125),AA$12*DAY(AA$4),IF(AND(AA$3&lt;$A124,AA$4&gt;$A125),AA$12*30,"X")))))*AA$21/100</f>
        <v>0</v>
      </c>
      <c r="AB124" s="64">
        <f t="shared" si="342"/>
        <v>0</v>
      </c>
      <c r="AC124" s="27">
        <f t="shared" si="303"/>
        <v>0</v>
      </c>
      <c r="AD124" s="19"/>
      <c r="AE124" s="34">
        <v>45962</v>
      </c>
      <c r="AF124" s="75">
        <f>IF(AF$3&gt;$A124+29,0,IF(AF$4&lt;$A124,0,IF(AND(AF$3&gt;=$A124,AF$3&lt;$A125),AF$12*(31-DAY(AF$3)),IF(AND(AF$4&gt;=$A124,AF$4&lt;$A125),AF$12*DAY(AF$4),IF(AND(AF$3&lt;$A124,AF$4&gt;$A125),AF$12*30,"X")))))*AF$21/100</f>
        <v>0</v>
      </c>
      <c r="AG124" s="64">
        <f t="shared" si="343"/>
        <v>0</v>
      </c>
      <c r="AH124" s="27">
        <f t="shared" si="304"/>
        <v>0</v>
      </c>
      <c r="AI124" s="19"/>
      <c r="AJ124" s="34">
        <v>45962</v>
      </c>
      <c r="AK124" s="75">
        <f>IF(AK$3&gt;$A124+29,0,IF(AK$4&lt;$A124,0,IF(AND(AK$3&gt;=$A124,AK$3&lt;$A125),AK$12*(31-DAY(AK$3)),IF(AND(AK$4&gt;=$A124,AK$4&lt;$A125),AK$12*DAY(AK$4),IF(AND(AK$3&lt;$A124,AK$4&gt;$A125),AK$12*30,"X")))))*AK$21/100</f>
        <v>0</v>
      </c>
      <c r="AL124" s="64">
        <f t="shared" si="344"/>
        <v>0</v>
      </c>
      <c r="AM124" s="27">
        <f t="shared" si="305"/>
        <v>0</v>
      </c>
      <c r="AN124" s="19"/>
      <c r="AO124" s="34">
        <v>45962</v>
      </c>
      <c r="AP124" s="75">
        <f>IF(AP$3&gt;$A124+29,0,IF(AP$4&lt;$A124,0,IF(AND(AP$3&gt;=$A124,AP$3&lt;$A125),AP$12*(31-DAY(AP$3)),IF(AND(AP$4&gt;=$A124,AP$4&lt;$A125),AP$12*DAY(AP$4),IF(AND(AP$3&lt;$A124,AP$4&gt;$A125),AP$12*30,"X")))))*AP$21/100</f>
        <v>0</v>
      </c>
      <c r="AQ124" s="64">
        <f t="shared" si="345"/>
        <v>0</v>
      </c>
      <c r="AR124" s="27">
        <f t="shared" si="306"/>
        <v>0</v>
      </c>
      <c r="AS124" s="19"/>
      <c r="AT124" s="34">
        <v>45962</v>
      </c>
      <c r="AU124" s="75">
        <f>IF(AU$3&gt;$A124+29,0,IF(AU$4&lt;$A124,0,IF(AND(AU$3&gt;=$A124,AU$3&lt;$A125),AU$12*(31-DAY(AU$3)),IF(AND(AU$4&gt;=$A124,AU$4&lt;$A125),AU$12*DAY(AU$4),IF(AND(AU$3&lt;$A124,AU$4&gt;$A125),AU$12*30,"X")))))*AU$21/100</f>
        <v>0</v>
      </c>
      <c r="AV124" s="64">
        <f t="shared" si="346"/>
        <v>0</v>
      </c>
      <c r="AW124" s="27">
        <f t="shared" si="307"/>
        <v>0</v>
      </c>
      <c r="AX124" s="19"/>
      <c r="AY124" s="34">
        <v>45962</v>
      </c>
      <c r="AZ124" s="75">
        <f>IF(AZ$3&gt;$A124+29,0,IF(AZ$4&lt;$A124,0,IF(AND(AZ$3&gt;=$A124,AZ$3&lt;$A125),AZ$12*(31-DAY(AZ$3)),IF(AND(AZ$4&gt;=$A124,AZ$4&lt;$A125),AZ$12*DAY(AZ$4),IF(AND(AZ$3&lt;$A124,AZ$4&gt;$A125),AZ$12*30,"X")))))*AZ$21/100</f>
        <v>0</v>
      </c>
      <c r="BA124" s="64">
        <f t="shared" si="347"/>
        <v>0</v>
      </c>
      <c r="BB124" s="27">
        <f t="shared" si="308"/>
        <v>0</v>
      </c>
      <c r="BC124" s="19"/>
      <c r="BD124" s="34">
        <v>45962</v>
      </c>
      <c r="BE124" s="75">
        <f>IF(BE$3&gt;$A124+29,0,IF(BE$4&lt;$A124,0,IF(AND(BE$3&gt;=$A124,BE$3&lt;$A125),BE$12*(31-DAY(BE$3)),IF(AND(BE$4&gt;=$A124,BE$4&lt;$A125),BE$12*DAY(BE$4),IF(AND(BE$3&lt;$A124,BE$4&gt;$A125),BE$12*30,"X")))))*BE$21/100</f>
        <v>0</v>
      </c>
      <c r="BF124" s="64">
        <f t="shared" si="348"/>
        <v>0</v>
      </c>
      <c r="BG124" s="27">
        <f t="shared" si="309"/>
        <v>0</v>
      </c>
      <c r="BH124" s="19"/>
      <c r="BI124" s="34">
        <v>45962</v>
      </c>
      <c r="BJ124" s="75">
        <f>IF(BJ$3&gt;$A124+29,0,IF(BJ$4&lt;$A124,0,IF(AND(BJ$3&gt;=$A124,BJ$3&lt;$A125),BJ$12*(31-DAY(BJ$3)),IF(AND(BJ$4&gt;=$A124,BJ$4&lt;$A125),BJ$12*DAY(BJ$4),IF(AND(BJ$3&lt;$A124,BJ$4&gt;$A125),BJ$12*30,"X")))))*BJ$21/100</f>
        <v>0</v>
      </c>
      <c r="BK124" s="64">
        <f t="shared" si="349"/>
        <v>0</v>
      </c>
      <c r="BL124" s="27">
        <f t="shared" si="310"/>
        <v>0</v>
      </c>
      <c r="BM124" s="19"/>
      <c r="BN124" s="34">
        <v>45962</v>
      </c>
      <c r="BO124" s="75">
        <f>IF(BO$3&gt;$A124+29,0,IF(BO$4&lt;$A124,0,IF(AND(BO$3&gt;=$A124,BO$3&lt;$A125),BO$12*(31-DAY(BO$3)),IF(AND(BO$4&gt;=$A124,BO$4&lt;$A125),BO$12*DAY(BO$4),IF(AND(BO$3&lt;$A124,BO$4&gt;$A125),BO$12*30,"X")))))*BO$21/100</f>
        <v>0</v>
      </c>
      <c r="BP124" s="64">
        <f t="shared" si="350"/>
        <v>0</v>
      </c>
      <c r="BQ124" s="27">
        <f t="shared" si="311"/>
        <v>0</v>
      </c>
      <c r="BR124" s="19"/>
      <c r="BS124" s="34">
        <v>45962</v>
      </c>
      <c r="BT124" s="75">
        <f>IF(BT$3&gt;$A124+29,0,IF(BT$4&lt;$A124,0,IF(AND(BT$3&gt;=$A124,BT$3&lt;$A125),BT$12*(31-DAY(BT$3)),IF(AND(BT$4&gt;=$A124,BT$4&lt;$A125),BT$12*DAY(BT$4),IF(AND(BT$3&lt;$A124,BT$4&gt;$A125),BT$12*30,"X")))))*BT$21/100</f>
        <v>0</v>
      </c>
      <c r="BU124" s="64">
        <f t="shared" si="351"/>
        <v>0</v>
      </c>
      <c r="BV124" s="27">
        <f t="shared" si="312"/>
        <v>0</v>
      </c>
      <c r="BW124" s="19"/>
      <c r="BX124" s="34">
        <v>45962</v>
      </c>
      <c r="BY124" s="75">
        <f>IF(BY$3&gt;$A124+29,0,IF(BY$4&lt;$A124,0,IF(AND(BY$3&gt;=$A124,BY$3&lt;$A125),BY$12*(31-DAY(BY$3)),IF(AND(BY$4&gt;=$A124,BY$4&lt;$A125),BY$12*DAY(BY$4),IF(AND(BY$3&lt;$A124,BY$4&gt;$A125),BY$12*30,"X")))))*BY$21/100</f>
        <v>0</v>
      </c>
      <c r="BZ124" s="64">
        <f t="shared" si="352"/>
        <v>0</v>
      </c>
      <c r="CA124" s="27">
        <f t="shared" si="313"/>
        <v>0</v>
      </c>
      <c r="CB124" s="19"/>
      <c r="CC124" s="34">
        <v>45962</v>
      </c>
      <c r="CD124" s="75">
        <f>IF(CD$3&gt;$A124+29,0,IF(CD$4&lt;$A124,0,IF(AND(CD$3&gt;=$A124,CD$3&lt;$A125),CD$12*(31-DAY(CD$3)),IF(AND(CD$4&gt;=$A124,CD$4&lt;$A125),CD$12*DAY(CD$4),IF(AND(CD$3&lt;$A124,CD$4&gt;$A125),CD$12*30,"X")))))*CD$21/100</f>
        <v>0</v>
      </c>
      <c r="CE124" s="64">
        <f t="shared" si="353"/>
        <v>0</v>
      </c>
      <c r="CF124" s="27">
        <f t="shared" si="314"/>
        <v>0</v>
      </c>
      <c r="CG124" s="19"/>
      <c r="CH124" s="34">
        <v>45962</v>
      </c>
      <c r="CI124" s="75">
        <f>IF(CI$3&gt;$A124+29,0,IF(CI$4&lt;$A124,0,IF(AND(CI$3&gt;=$A124,CI$3&lt;$A125),CI$12*(31-DAY(CI$3)),IF(AND(CI$4&gt;=$A124,CI$4&lt;$A125),CI$12*DAY(CI$4),IF(AND(CI$3&lt;$A124,CI$4&gt;$A125),CI$12*30,"X")))))*CI$21/100</f>
        <v>0</v>
      </c>
      <c r="CJ124" s="64">
        <f t="shared" si="354"/>
        <v>0</v>
      </c>
      <c r="CK124" s="27">
        <f t="shared" si="315"/>
        <v>0</v>
      </c>
      <c r="CL124" s="19"/>
      <c r="CM124" s="34">
        <v>45962</v>
      </c>
      <c r="CN124" s="75">
        <f>IF(CN$3&gt;$A124+29,0,IF(CN$4&lt;$A124,0,IF(AND(CN$3&gt;=$A124,CN$3&lt;$A125),CN$12*(31-DAY(CN$3)),IF(AND(CN$4&gt;=$A124,CN$4&lt;$A125),CN$12*DAY(CN$4),IF(AND(CN$3&lt;$A124,CN$4&gt;$A125),CN$12*30,"X")))))*CN$21/100</f>
        <v>0</v>
      </c>
      <c r="CO124" s="64">
        <f t="shared" si="355"/>
        <v>0</v>
      </c>
      <c r="CP124" s="27">
        <f t="shared" si="316"/>
        <v>0</v>
      </c>
      <c r="CQ124" s="19"/>
      <c r="CR124" s="34">
        <v>45962</v>
      </c>
      <c r="CS124" s="75">
        <f>IF(CS$3&gt;$A124+29,0,IF(CS$4&lt;$A124,0,IF(AND(CS$3&gt;=$A124,CS$3&lt;$A125),CS$12*(31-DAY(CS$3)),IF(AND(CS$4&gt;=$A124,CS$4&lt;$A125),CS$12*DAY(CS$4),IF(AND(CS$3&lt;$A124,CS$4&gt;$A125),CS$12*30,"X")))))*CS$21/100</f>
        <v>0</v>
      </c>
      <c r="CT124" s="64">
        <f t="shared" si="356"/>
        <v>0</v>
      </c>
      <c r="CU124" s="27">
        <f t="shared" si="317"/>
        <v>0</v>
      </c>
      <c r="CV124" s="19"/>
    </row>
    <row r="125" spans="1:100" hidden="1" outlineLevel="1" x14ac:dyDescent="0.2">
      <c r="A125" s="34">
        <v>45992</v>
      </c>
      <c r="B125" s="75">
        <f>IF(B$3&gt;$A125+30,0,IF(B$4&lt;$A125,0,IF(AND(B$3&gt;=$A125,B$3&lt;$A129),B$12*(32-DAY(B$3)),IF(AND(B$4&gt;=$A125,B$4&lt;$A129),B$12*DAY(B$4),IF(AND(B$3&lt;$A125,B$4&gt;$A129),B$12*31,"X")))))*B$21/100</f>
        <v>0</v>
      </c>
      <c r="C125" s="64">
        <f t="shared" si="318"/>
        <v>0</v>
      </c>
      <c r="D125" s="27">
        <f t="shared" si="298"/>
        <v>0</v>
      </c>
      <c r="E125" s="19"/>
      <c r="F125" s="34">
        <v>45992</v>
      </c>
      <c r="G125" s="75">
        <f>IF(G$3&gt;$A125+30,0,IF(G$4&lt;$A125,0,IF(AND(G$3&gt;=$A125,G$3&lt;$A129),G$12*(32-DAY(G$3)),IF(AND(G$4&gt;=$A125,G$4&lt;$A129),G$12*DAY(G$4),IF(AND(G$3&lt;$A125,G$4&gt;$A129),G$12*31,"X")))))*G$21/100</f>
        <v>0</v>
      </c>
      <c r="H125" s="64">
        <f t="shared" si="338"/>
        <v>0</v>
      </c>
      <c r="I125" s="27">
        <f t="shared" si="299"/>
        <v>0</v>
      </c>
      <c r="J125" s="19"/>
      <c r="K125" s="34">
        <v>45992</v>
      </c>
      <c r="L125" s="75">
        <f>IF(L$3&gt;$A125+30,0,IF(L$4&lt;$A125,0,IF(AND(L$3&gt;=$A125,L$3&lt;$A129),L$12*(32-DAY(L$3)),IF(AND(L$4&gt;=$A125,L$4&lt;$A129),L$12*DAY(L$4),IF(AND(L$3&lt;$A125,L$4&gt;$A129),L$12*31,"X")))))*L$21/100</f>
        <v>0</v>
      </c>
      <c r="M125" s="64">
        <f t="shared" si="339"/>
        <v>0</v>
      </c>
      <c r="N125" s="27">
        <f t="shared" si="300"/>
        <v>0</v>
      </c>
      <c r="O125" s="19"/>
      <c r="P125" s="34">
        <v>45992</v>
      </c>
      <c r="Q125" s="75">
        <f>IF(Q$3&gt;$A125+30,0,IF(Q$4&lt;$A125,0,IF(AND(Q$3&gt;=$A125,Q$3&lt;$A129),Q$12*(32-DAY(Q$3)),IF(AND(Q$4&gt;=$A125,Q$4&lt;$A129),Q$12*DAY(Q$4),IF(AND(Q$3&lt;$A125,Q$4&gt;$A129),Q$12*31,"X")))))*Q$21/100</f>
        <v>0</v>
      </c>
      <c r="R125" s="64">
        <f t="shared" si="340"/>
        <v>0</v>
      </c>
      <c r="S125" s="27">
        <f t="shared" si="301"/>
        <v>0</v>
      </c>
      <c r="T125" s="19"/>
      <c r="U125" s="34">
        <v>45992</v>
      </c>
      <c r="V125" s="75">
        <f>IF(V$3&gt;$A125+30,0,IF(V$4&lt;$A125,0,IF(AND(V$3&gt;=$A125,V$3&lt;$A129),V$12*(32-DAY(V$3)),IF(AND(V$4&gt;=$A125,V$4&lt;$A129),V$12*DAY(V$4),IF(AND(V$3&lt;$A125,V$4&gt;$A129),V$12*31,"X")))))*V$21/100</f>
        <v>0</v>
      </c>
      <c r="W125" s="64">
        <f t="shared" si="341"/>
        <v>0</v>
      </c>
      <c r="X125" s="27">
        <f t="shared" si="302"/>
        <v>0</v>
      </c>
      <c r="Y125" s="19"/>
      <c r="Z125" s="34">
        <v>45992</v>
      </c>
      <c r="AA125" s="75">
        <f>IF(AA$3&gt;$A125+30,0,IF(AA$4&lt;$A125,0,IF(AND(AA$3&gt;=$A125,AA$3&lt;$A129),AA$12*(32-DAY(AA$3)),IF(AND(AA$4&gt;=$A125,AA$4&lt;$A129),AA$12*DAY(AA$4),IF(AND(AA$3&lt;$A125,AA$4&gt;$A129),AA$12*31,"X")))))*AA$21/100</f>
        <v>0</v>
      </c>
      <c r="AB125" s="64">
        <f t="shared" si="342"/>
        <v>0</v>
      </c>
      <c r="AC125" s="27">
        <f t="shared" si="303"/>
        <v>0</v>
      </c>
      <c r="AD125" s="19"/>
      <c r="AE125" s="34">
        <v>45992</v>
      </c>
      <c r="AF125" s="75">
        <f>IF(AF$3&gt;$A125+30,0,IF(AF$4&lt;$A125,0,IF(AND(AF$3&gt;=$A125,AF$3&lt;$A129),AF$12*(32-DAY(AF$3)),IF(AND(AF$4&gt;=$A125,AF$4&lt;$A129),AF$12*DAY(AF$4),IF(AND(AF$3&lt;$A125,AF$4&gt;$A129),AF$12*31,"X")))))*AF$21/100</f>
        <v>0</v>
      </c>
      <c r="AG125" s="64">
        <f t="shared" si="343"/>
        <v>0</v>
      </c>
      <c r="AH125" s="27">
        <f t="shared" si="304"/>
        <v>0</v>
      </c>
      <c r="AI125" s="19"/>
      <c r="AJ125" s="34">
        <v>45992</v>
      </c>
      <c r="AK125" s="75">
        <f>IF(AK$3&gt;$A125+30,0,IF(AK$4&lt;$A125,0,IF(AND(AK$3&gt;=$A125,AK$3&lt;$A129),AK$12*(32-DAY(AK$3)),IF(AND(AK$4&gt;=$A125,AK$4&lt;$A129),AK$12*DAY(AK$4),IF(AND(AK$3&lt;$A125,AK$4&gt;$A129),AK$12*31,"X")))))*AK$21/100</f>
        <v>0</v>
      </c>
      <c r="AL125" s="64">
        <f t="shared" si="344"/>
        <v>0</v>
      </c>
      <c r="AM125" s="27">
        <f t="shared" si="305"/>
        <v>0</v>
      </c>
      <c r="AN125" s="19"/>
      <c r="AO125" s="34">
        <v>45992</v>
      </c>
      <c r="AP125" s="75">
        <f>IF(AP$3&gt;$A125+30,0,IF(AP$4&lt;$A125,0,IF(AND(AP$3&gt;=$A125,AP$3&lt;$A129),AP$12*(32-DAY(AP$3)),IF(AND(AP$4&gt;=$A125,AP$4&lt;$A129),AP$12*DAY(AP$4),IF(AND(AP$3&lt;$A125,AP$4&gt;$A129),AP$12*31,"X")))))*AP$21/100</f>
        <v>0</v>
      </c>
      <c r="AQ125" s="64">
        <f t="shared" si="345"/>
        <v>0</v>
      </c>
      <c r="AR125" s="27">
        <f t="shared" si="306"/>
        <v>0</v>
      </c>
      <c r="AS125" s="19"/>
      <c r="AT125" s="34">
        <v>45992</v>
      </c>
      <c r="AU125" s="75">
        <f>IF(AU$3&gt;$A125+30,0,IF(AU$4&lt;$A125,0,IF(AND(AU$3&gt;=$A125,AU$3&lt;$A129),AU$12*(32-DAY(AU$3)),IF(AND(AU$4&gt;=$A125,AU$4&lt;$A129),AU$12*DAY(AU$4),IF(AND(AU$3&lt;$A125,AU$4&gt;$A129),AU$12*31,"X")))))*AU$21/100</f>
        <v>0</v>
      </c>
      <c r="AV125" s="64">
        <f t="shared" si="346"/>
        <v>0</v>
      </c>
      <c r="AW125" s="27">
        <f t="shared" si="307"/>
        <v>0</v>
      </c>
      <c r="AX125" s="19"/>
      <c r="AY125" s="34">
        <v>45992</v>
      </c>
      <c r="AZ125" s="75">
        <f>IF(AZ$3&gt;$A125+30,0,IF(AZ$4&lt;$A125,0,IF(AND(AZ$3&gt;=$A125,AZ$3&lt;$A129),AZ$12*(32-DAY(AZ$3)),IF(AND(AZ$4&gt;=$A125,AZ$4&lt;$A129),AZ$12*DAY(AZ$4),IF(AND(AZ$3&lt;$A125,AZ$4&gt;$A129),AZ$12*31,"X")))))*AZ$21/100</f>
        <v>0</v>
      </c>
      <c r="BA125" s="64">
        <f t="shared" si="347"/>
        <v>0</v>
      </c>
      <c r="BB125" s="27">
        <f t="shared" si="308"/>
        <v>0</v>
      </c>
      <c r="BC125" s="19"/>
      <c r="BD125" s="34">
        <v>45992</v>
      </c>
      <c r="BE125" s="75">
        <f>IF(BE$3&gt;$A125+30,0,IF(BE$4&lt;$A125,0,IF(AND(BE$3&gt;=$A125,BE$3&lt;$A129),BE$12*(32-DAY(BE$3)),IF(AND(BE$4&gt;=$A125,BE$4&lt;$A129),BE$12*DAY(BE$4),IF(AND(BE$3&lt;$A125,BE$4&gt;$A129),BE$12*31,"X")))))*BE$21/100</f>
        <v>0</v>
      </c>
      <c r="BF125" s="64">
        <f t="shared" si="348"/>
        <v>0</v>
      </c>
      <c r="BG125" s="27">
        <f t="shared" si="309"/>
        <v>0</v>
      </c>
      <c r="BH125" s="19"/>
      <c r="BI125" s="34">
        <v>45992</v>
      </c>
      <c r="BJ125" s="75">
        <f>IF(BJ$3&gt;$A125+30,0,IF(BJ$4&lt;$A125,0,IF(AND(BJ$3&gt;=$A125,BJ$3&lt;$A129),BJ$12*(32-DAY(BJ$3)),IF(AND(BJ$4&gt;=$A125,BJ$4&lt;$A129),BJ$12*DAY(BJ$4),IF(AND(BJ$3&lt;$A125,BJ$4&gt;$A129),BJ$12*31,"X")))))*BJ$21/100</f>
        <v>0</v>
      </c>
      <c r="BK125" s="64">
        <f t="shared" si="349"/>
        <v>0</v>
      </c>
      <c r="BL125" s="27">
        <f t="shared" si="310"/>
        <v>0</v>
      </c>
      <c r="BM125" s="19"/>
      <c r="BN125" s="34">
        <v>45992</v>
      </c>
      <c r="BO125" s="75">
        <f>IF(BO$3&gt;$A125+30,0,IF(BO$4&lt;$A125,0,IF(AND(BO$3&gt;=$A125,BO$3&lt;$A129),BO$12*(32-DAY(BO$3)),IF(AND(BO$4&gt;=$A125,BO$4&lt;$A129),BO$12*DAY(BO$4),IF(AND(BO$3&lt;$A125,BO$4&gt;$A129),BO$12*31,"X")))))*BO$21/100</f>
        <v>0</v>
      </c>
      <c r="BP125" s="64">
        <f t="shared" si="350"/>
        <v>0</v>
      </c>
      <c r="BQ125" s="27">
        <f t="shared" si="311"/>
        <v>0</v>
      </c>
      <c r="BR125" s="19"/>
      <c r="BS125" s="34">
        <v>45992</v>
      </c>
      <c r="BT125" s="75">
        <f>IF(BT$3&gt;$A125+30,0,IF(BT$4&lt;$A125,0,IF(AND(BT$3&gt;=$A125,BT$3&lt;$A129),BT$12*(32-DAY(BT$3)),IF(AND(BT$4&gt;=$A125,BT$4&lt;$A129),BT$12*DAY(BT$4),IF(AND(BT$3&lt;$A125,BT$4&gt;$A129),BT$12*31,"X")))))*BT$21/100</f>
        <v>0</v>
      </c>
      <c r="BU125" s="64">
        <f t="shared" si="351"/>
        <v>0</v>
      </c>
      <c r="BV125" s="27">
        <f t="shared" si="312"/>
        <v>0</v>
      </c>
      <c r="BW125" s="19"/>
      <c r="BX125" s="34">
        <v>45992</v>
      </c>
      <c r="BY125" s="75">
        <f>IF(BY$3&gt;$A125+30,0,IF(BY$4&lt;$A125,0,IF(AND(BY$3&gt;=$A125,BY$3&lt;$A129),BY$12*(32-DAY(BY$3)),IF(AND(BY$4&gt;=$A125,BY$4&lt;$A129),BY$12*DAY(BY$4),IF(AND(BY$3&lt;$A125,BY$4&gt;$A129),BY$12*31,"X")))))*BY$21/100</f>
        <v>0</v>
      </c>
      <c r="BZ125" s="64">
        <f t="shared" si="352"/>
        <v>0</v>
      </c>
      <c r="CA125" s="27">
        <f t="shared" si="313"/>
        <v>0</v>
      </c>
      <c r="CB125" s="19"/>
      <c r="CC125" s="34">
        <v>45992</v>
      </c>
      <c r="CD125" s="75">
        <f>IF(CD$3&gt;$A125+30,0,IF(CD$4&lt;$A125,0,IF(AND(CD$3&gt;=$A125,CD$3&lt;$A129),CD$12*(32-DAY(CD$3)),IF(AND(CD$4&gt;=$A125,CD$4&lt;$A129),CD$12*DAY(CD$4),IF(AND(CD$3&lt;$A125,CD$4&gt;$A129),CD$12*31,"X")))))*CD$21/100</f>
        <v>0</v>
      </c>
      <c r="CE125" s="64">
        <f t="shared" si="353"/>
        <v>0</v>
      </c>
      <c r="CF125" s="27">
        <f t="shared" si="314"/>
        <v>0</v>
      </c>
      <c r="CG125" s="19"/>
      <c r="CH125" s="34">
        <v>45992</v>
      </c>
      <c r="CI125" s="75">
        <f>IF(CI$3&gt;$A125+30,0,IF(CI$4&lt;$A125,0,IF(AND(CI$3&gt;=$A125,CI$3&lt;$A129),CI$12*(32-DAY(CI$3)),IF(AND(CI$4&gt;=$A125,CI$4&lt;$A129),CI$12*DAY(CI$4),IF(AND(CI$3&lt;$A125,CI$4&gt;$A129),CI$12*31,"X")))))*CI$21/100</f>
        <v>0</v>
      </c>
      <c r="CJ125" s="64">
        <f t="shared" si="354"/>
        <v>0</v>
      </c>
      <c r="CK125" s="27">
        <f t="shared" si="315"/>
        <v>0</v>
      </c>
      <c r="CL125" s="19"/>
      <c r="CM125" s="34">
        <v>45992</v>
      </c>
      <c r="CN125" s="75">
        <f>IF(CN$3&gt;$A125+30,0,IF(CN$4&lt;$A125,0,IF(AND(CN$3&gt;=$A125,CN$3&lt;$A129),CN$12*(32-DAY(CN$3)),IF(AND(CN$4&gt;=$A125,CN$4&lt;$A129),CN$12*DAY(CN$4),IF(AND(CN$3&lt;$A125,CN$4&gt;$A129),CN$12*31,"X")))))*CN$21/100</f>
        <v>0</v>
      </c>
      <c r="CO125" s="64">
        <f t="shared" si="355"/>
        <v>0</v>
      </c>
      <c r="CP125" s="27">
        <f t="shared" si="316"/>
        <v>0</v>
      </c>
      <c r="CQ125" s="19"/>
      <c r="CR125" s="34">
        <v>45992</v>
      </c>
      <c r="CS125" s="75">
        <f>IF(CS$3&gt;$A125+30,0,IF(CS$4&lt;$A125,0,IF(AND(CS$3&gt;=$A125,CS$3&lt;$A129),CS$12*(32-DAY(CS$3)),IF(AND(CS$4&gt;=$A125,CS$4&lt;$A129),CS$12*DAY(CS$4),IF(AND(CS$3&lt;$A125,CS$4&gt;$A129),CS$12*31,"X")))))*CS$21/100</f>
        <v>0</v>
      </c>
      <c r="CT125" s="64">
        <f t="shared" si="356"/>
        <v>0</v>
      </c>
      <c r="CU125" s="27">
        <f t="shared" si="317"/>
        <v>0</v>
      </c>
      <c r="CV125" s="19"/>
    </row>
    <row r="126" spans="1:100" hidden="1" outlineLevel="1" x14ac:dyDescent="0.2">
      <c r="A126" s="72" t="s">
        <v>102</v>
      </c>
      <c r="B126" s="76" t="s">
        <v>68</v>
      </c>
      <c r="C126" s="64">
        <f>C125/2</f>
        <v>0</v>
      </c>
      <c r="D126" s="27">
        <f>-C126</f>
        <v>0</v>
      </c>
      <c r="E126" s="19"/>
      <c r="F126" s="72" t="s">
        <v>102</v>
      </c>
      <c r="G126" s="76" t="s">
        <v>68</v>
      </c>
      <c r="H126" s="64">
        <f>H125/2</f>
        <v>0</v>
      </c>
      <c r="I126" s="27">
        <f>-H126</f>
        <v>0</v>
      </c>
      <c r="J126" s="19"/>
      <c r="K126" s="72" t="s">
        <v>102</v>
      </c>
      <c r="L126" s="76" t="s">
        <v>68</v>
      </c>
      <c r="M126" s="64">
        <f>M125/2</f>
        <v>0</v>
      </c>
      <c r="N126" s="27">
        <f>-M126</f>
        <v>0</v>
      </c>
      <c r="O126" s="19"/>
      <c r="P126" s="72" t="s">
        <v>102</v>
      </c>
      <c r="Q126" s="76" t="s">
        <v>68</v>
      </c>
      <c r="R126" s="64">
        <f>R125/2</f>
        <v>0</v>
      </c>
      <c r="S126" s="27">
        <f>-R126</f>
        <v>0</v>
      </c>
      <c r="T126" s="19"/>
      <c r="U126" s="72" t="s">
        <v>102</v>
      </c>
      <c r="V126" s="76" t="s">
        <v>68</v>
      </c>
      <c r="W126" s="64">
        <f>W125/2</f>
        <v>0</v>
      </c>
      <c r="X126" s="27">
        <f>-W126</f>
        <v>0</v>
      </c>
      <c r="Y126" s="19"/>
      <c r="Z126" s="72" t="s">
        <v>102</v>
      </c>
      <c r="AA126" s="76" t="s">
        <v>68</v>
      </c>
      <c r="AB126" s="64">
        <f>AB125/2</f>
        <v>0</v>
      </c>
      <c r="AC126" s="27">
        <f>-AB126</f>
        <v>0</v>
      </c>
      <c r="AD126" s="19"/>
      <c r="AE126" s="72" t="s">
        <v>102</v>
      </c>
      <c r="AF126" s="76" t="s">
        <v>68</v>
      </c>
      <c r="AG126" s="64">
        <f>AG125/2</f>
        <v>0</v>
      </c>
      <c r="AH126" s="27">
        <f>-AG126</f>
        <v>0</v>
      </c>
      <c r="AI126" s="19"/>
      <c r="AJ126" s="72" t="s">
        <v>102</v>
      </c>
      <c r="AK126" s="76" t="s">
        <v>68</v>
      </c>
      <c r="AL126" s="64">
        <f>AL125/2</f>
        <v>0</v>
      </c>
      <c r="AM126" s="27">
        <f>-AL126</f>
        <v>0</v>
      </c>
      <c r="AN126" s="19"/>
      <c r="AO126" s="72" t="s">
        <v>102</v>
      </c>
      <c r="AP126" s="76" t="s">
        <v>68</v>
      </c>
      <c r="AQ126" s="64">
        <f>AQ125/2</f>
        <v>0</v>
      </c>
      <c r="AR126" s="27">
        <f>-AQ126</f>
        <v>0</v>
      </c>
      <c r="AS126" s="19"/>
      <c r="AT126" s="72" t="s">
        <v>102</v>
      </c>
      <c r="AU126" s="76" t="s">
        <v>68</v>
      </c>
      <c r="AV126" s="64">
        <f>AV125/2</f>
        <v>0</v>
      </c>
      <c r="AW126" s="27">
        <f>-AV126</f>
        <v>0</v>
      </c>
      <c r="AX126" s="19"/>
      <c r="AY126" s="72" t="s">
        <v>102</v>
      </c>
      <c r="AZ126" s="76" t="s">
        <v>68</v>
      </c>
      <c r="BA126" s="64">
        <f>BA125/2</f>
        <v>0</v>
      </c>
      <c r="BB126" s="27">
        <f>-BA126</f>
        <v>0</v>
      </c>
      <c r="BC126" s="19"/>
      <c r="BD126" s="72" t="s">
        <v>102</v>
      </c>
      <c r="BE126" s="76" t="s">
        <v>68</v>
      </c>
      <c r="BF126" s="64">
        <f>BF125/2</f>
        <v>0</v>
      </c>
      <c r="BG126" s="27">
        <f>-BF126</f>
        <v>0</v>
      </c>
      <c r="BH126" s="19"/>
      <c r="BI126" s="72" t="s">
        <v>102</v>
      </c>
      <c r="BJ126" s="76" t="s">
        <v>68</v>
      </c>
      <c r="BK126" s="64">
        <f>BK125/2</f>
        <v>0</v>
      </c>
      <c r="BL126" s="27">
        <f>-BK126</f>
        <v>0</v>
      </c>
      <c r="BM126" s="19"/>
      <c r="BN126" s="72" t="s">
        <v>102</v>
      </c>
      <c r="BO126" s="76" t="s">
        <v>68</v>
      </c>
      <c r="BP126" s="64">
        <f>BP125/2</f>
        <v>0</v>
      </c>
      <c r="BQ126" s="27">
        <f>-BP126</f>
        <v>0</v>
      </c>
      <c r="BR126" s="19"/>
      <c r="BS126" s="72" t="s">
        <v>102</v>
      </c>
      <c r="BT126" s="76" t="s">
        <v>68</v>
      </c>
      <c r="BU126" s="64">
        <f>BU125/2</f>
        <v>0</v>
      </c>
      <c r="BV126" s="27">
        <f>-BU126</f>
        <v>0</v>
      </c>
      <c r="BW126" s="19"/>
      <c r="BX126" s="72" t="s">
        <v>102</v>
      </c>
      <c r="BY126" s="76" t="s">
        <v>68</v>
      </c>
      <c r="BZ126" s="64">
        <f>BZ125/2</f>
        <v>0</v>
      </c>
      <c r="CA126" s="27">
        <f>-BZ126</f>
        <v>0</v>
      </c>
      <c r="CB126" s="19"/>
      <c r="CC126" s="72" t="s">
        <v>102</v>
      </c>
      <c r="CD126" s="76" t="s">
        <v>68</v>
      </c>
      <c r="CE126" s="64">
        <f>CE125/2</f>
        <v>0</v>
      </c>
      <c r="CF126" s="27">
        <f>-CE126</f>
        <v>0</v>
      </c>
      <c r="CG126" s="19"/>
      <c r="CH126" s="72" t="s">
        <v>102</v>
      </c>
      <c r="CI126" s="76" t="s">
        <v>68</v>
      </c>
      <c r="CJ126" s="64">
        <f>CJ125/2</f>
        <v>0</v>
      </c>
      <c r="CK126" s="27">
        <f>-CJ126</f>
        <v>0</v>
      </c>
      <c r="CL126" s="19"/>
      <c r="CM126" s="72" t="s">
        <v>102</v>
      </c>
      <c r="CN126" s="76" t="s">
        <v>68</v>
      </c>
      <c r="CO126" s="64">
        <f>CO125/2</f>
        <v>0</v>
      </c>
      <c r="CP126" s="27">
        <f>-CO126</f>
        <v>0</v>
      </c>
      <c r="CQ126" s="19"/>
      <c r="CR126" s="72" t="s">
        <v>102</v>
      </c>
      <c r="CS126" s="76" t="s">
        <v>68</v>
      </c>
      <c r="CT126" s="64">
        <f>CT125/2</f>
        <v>0</v>
      </c>
      <c r="CU126" s="27">
        <f>-CT126</f>
        <v>0</v>
      </c>
      <c r="CV126" s="19"/>
    </row>
    <row r="127" spans="1:100" ht="13.5" collapsed="1" thickBot="1" x14ac:dyDescent="0.25">
      <c r="A127" s="35" t="s">
        <v>98</v>
      </c>
      <c r="B127" s="77">
        <f>SUM(B114:B125)</f>
        <v>0</v>
      </c>
      <c r="C127" s="29">
        <f>SUM(C114:C126)</f>
        <v>0</v>
      </c>
      <c r="D127" s="61">
        <f>SUM(D114:D126)</f>
        <v>0</v>
      </c>
      <c r="E127" s="19"/>
      <c r="F127" s="35" t="s">
        <v>98</v>
      </c>
      <c r="G127" s="77">
        <f>SUM(G114:G125)</f>
        <v>0</v>
      </c>
      <c r="H127" s="29">
        <f>SUM(H114:H126)</f>
        <v>0</v>
      </c>
      <c r="I127" s="61">
        <f>SUM(I114:I126)</f>
        <v>0</v>
      </c>
      <c r="J127" s="19"/>
      <c r="K127" s="35" t="s">
        <v>98</v>
      </c>
      <c r="L127" s="77">
        <f>SUM(L114:L125)</f>
        <v>0</v>
      </c>
      <c r="M127" s="29">
        <f>SUM(M114:M126)</f>
        <v>0</v>
      </c>
      <c r="N127" s="61">
        <f>SUM(N114:N126)</f>
        <v>0</v>
      </c>
      <c r="O127" s="19"/>
      <c r="P127" s="35" t="s">
        <v>98</v>
      </c>
      <c r="Q127" s="77">
        <f>SUM(Q114:Q125)</f>
        <v>0</v>
      </c>
      <c r="R127" s="29">
        <f>SUM(R114:R126)</f>
        <v>0</v>
      </c>
      <c r="S127" s="61">
        <f>SUM(S114:S126)</f>
        <v>0</v>
      </c>
      <c r="T127" s="19"/>
      <c r="U127" s="35" t="s">
        <v>98</v>
      </c>
      <c r="V127" s="77">
        <f>SUM(V114:V125)</f>
        <v>0</v>
      </c>
      <c r="W127" s="29">
        <f>SUM(W114:W126)</f>
        <v>0</v>
      </c>
      <c r="X127" s="61">
        <f>SUM(X114:X126)</f>
        <v>0</v>
      </c>
      <c r="Y127" s="19"/>
      <c r="Z127" s="35" t="s">
        <v>98</v>
      </c>
      <c r="AA127" s="77">
        <f>SUM(AA114:AA125)</f>
        <v>0</v>
      </c>
      <c r="AB127" s="29">
        <f>SUM(AB114:AB126)</f>
        <v>0</v>
      </c>
      <c r="AC127" s="61">
        <f>SUM(AC114:AC126)</f>
        <v>0</v>
      </c>
      <c r="AD127" s="19"/>
      <c r="AE127" s="35" t="s">
        <v>98</v>
      </c>
      <c r="AF127" s="77">
        <f>SUM(AF114:AF125)</f>
        <v>0</v>
      </c>
      <c r="AG127" s="29">
        <f>SUM(AG114:AG126)</f>
        <v>0</v>
      </c>
      <c r="AH127" s="61">
        <f>SUM(AH114:AH126)</f>
        <v>0</v>
      </c>
      <c r="AI127" s="19"/>
      <c r="AJ127" s="35" t="s">
        <v>98</v>
      </c>
      <c r="AK127" s="77">
        <f>SUM(AK114:AK125)</f>
        <v>0</v>
      </c>
      <c r="AL127" s="29">
        <f>SUM(AL114:AL126)</f>
        <v>0</v>
      </c>
      <c r="AM127" s="61">
        <f>SUM(AM114:AM126)</f>
        <v>0</v>
      </c>
      <c r="AN127" s="19"/>
      <c r="AO127" s="35" t="s">
        <v>98</v>
      </c>
      <c r="AP127" s="77">
        <f>SUM(AP114:AP125)</f>
        <v>0</v>
      </c>
      <c r="AQ127" s="29">
        <f>SUM(AQ114:AQ126)</f>
        <v>0</v>
      </c>
      <c r="AR127" s="61">
        <f>SUM(AR114:AR126)</f>
        <v>0</v>
      </c>
      <c r="AS127" s="19"/>
      <c r="AT127" s="35" t="s">
        <v>98</v>
      </c>
      <c r="AU127" s="77">
        <f>SUM(AU114:AU125)</f>
        <v>0</v>
      </c>
      <c r="AV127" s="29">
        <f>SUM(AV114:AV126)</f>
        <v>0</v>
      </c>
      <c r="AW127" s="61">
        <f>SUM(AW114:AW126)</f>
        <v>0</v>
      </c>
      <c r="AX127" s="19"/>
      <c r="AY127" s="35" t="s">
        <v>98</v>
      </c>
      <c r="AZ127" s="77">
        <f>SUM(AZ114:AZ125)</f>
        <v>0</v>
      </c>
      <c r="BA127" s="29">
        <f>SUM(BA114:BA126)</f>
        <v>0</v>
      </c>
      <c r="BB127" s="61">
        <f>SUM(BB114:BB126)</f>
        <v>0</v>
      </c>
      <c r="BC127" s="19"/>
      <c r="BD127" s="35" t="s">
        <v>98</v>
      </c>
      <c r="BE127" s="77">
        <f>SUM(BE114:BE125)</f>
        <v>0</v>
      </c>
      <c r="BF127" s="29">
        <f>SUM(BF114:BF126)</f>
        <v>0</v>
      </c>
      <c r="BG127" s="61">
        <f>SUM(BG114:BG126)</f>
        <v>0</v>
      </c>
      <c r="BH127" s="19"/>
      <c r="BI127" s="35" t="s">
        <v>98</v>
      </c>
      <c r="BJ127" s="77">
        <f>SUM(BJ114:BJ125)</f>
        <v>0</v>
      </c>
      <c r="BK127" s="29">
        <f>SUM(BK114:BK126)</f>
        <v>0</v>
      </c>
      <c r="BL127" s="61">
        <f>SUM(BL114:BL126)</f>
        <v>0</v>
      </c>
      <c r="BM127" s="19"/>
      <c r="BN127" s="35" t="s">
        <v>98</v>
      </c>
      <c r="BO127" s="77">
        <f>SUM(BO114:BO125)</f>
        <v>0</v>
      </c>
      <c r="BP127" s="29">
        <f>SUM(BP114:BP126)</f>
        <v>0</v>
      </c>
      <c r="BQ127" s="61">
        <f>SUM(BQ114:BQ126)</f>
        <v>0</v>
      </c>
      <c r="BR127" s="19"/>
      <c r="BS127" s="35" t="s">
        <v>98</v>
      </c>
      <c r="BT127" s="77">
        <f>SUM(BT114:BT125)</f>
        <v>0</v>
      </c>
      <c r="BU127" s="29">
        <f>SUM(BU114:BU126)</f>
        <v>0</v>
      </c>
      <c r="BV127" s="61">
        <f>SUM(BV114:BV126)</f>
        <v>0</v>
      </c>
      <c r="BW127" s="19"/>
      <c r="BX127" s="35" t="s">
        <v>98</v>
      </c>
      <c r="BY127" s="77">
        <f>SUM(BY114:BY125)</f>
        <v>0</v>
      </c>
      <c r="BZ127" s="29">
        <f>SUM(BZ114:BZ126)</f>
        <v>0</v>
      </c>
      <c r="CA127" s="61">
        <f>SUM(CA114:CA126)</f>
        <v>0</v>
      </c>
      <c r="CB127" s="19"/>
      <c r="CC127" s="35" t="s">
        <v>98</v>
      </c>
      <c r="CD127" s="77">
        <f>SUM(CD114:CD125)</f>
        <v>0</v>
      </c>
      <c r="CE127" s="29">
        <f>SUM(CE114:CE126)</f>
        <v>0</v>
      </c>
      <c r="CF127" s="61">
        <f>SUM(CF114:CF126)</f>
        <v>0</v>
      </c>
      <c r="CG127" s="19"/>
      <c r="CH127" s="35" t="s">
        <v>98</v>
      </c>
      <c r="CI127" s="77">
        <f>SUM(CI114:CI125)</f>
        <v>0</v>
      </c>
      <c r="CJ127" s="29">
        <f>SUM(CJ114:CJ126)</f>
        <v>0</v>
      </c>
      <c r="CK127" s="61">
        <f>SUM(CK114:CK126)</f>
        <v>0</v>
      </c>
      <c r="CL127" s="19"/>
      <c r="CM127" s="35" t="s">
        <v>98</v>
      </c>
      <c r="CN127" s="77">
        <f>SUM(CN114:CN125)</f>
        <v>0</v>
      </c>
      <c r="CO127" s="29">
        <f>SUM(CO114:CO126)</f>
        <v>0</v>
      </c>
      <c r="CP127" s="61">
        <f>SUM(CP114:CP126)</f>
        <v>0</v>
      </c>
      <c r="CQ127" s="19"/>
      <c r="CR127" s="35" t="s">
        <v>98</v>
      </c>
      <c r="CS127" s="77">
        <f>SUM(CS114:CS125)</f>
        <v>0</v>
      </c>
      <c r="CT127" s="29">
        <f>SUM(CT114:CT126)</f>
        <v>0</v>
      </c>
      <c r="CU127" s="61">
        <f>SUM(CU114:CU126)</f>
        <v>0</v>
      </c>
      <c r="CV127" s="19"/>
    </row>
    <row r="128" spans="1:100" hidden="1" outlineLevel="1" x14ac:dyDescent="0.2">
      <c r="A128" s="1"/>
      <c r="B128" s="78"/>
      <c r="C128" s="31"/>
      <c r="D128" s="27"/>
      <c r="E128" s="19"/>
      <c r="F128" s="1"/>
      <c r="G128" s="78"/>
      <c r="H128" s="31"/>
      <c r="I128" s="27"/>
      <c r="J128" s="19"/>
      <c r="K128" s="1"/>
      <c r="L128" s="78"/>
      <c r="M128" s="31"/>
      <c r="N128" s="27"/>
      <c r="O128" s="19"/>
      <c r="P128" s="1"/>
      <c r="Q128" s="78"/>
      <c r="R128" s="31"/>
      <c r="S128" s="27"/>
      <c r="T128" s="19"/>
      <c r="U128" s="1"/>
      <c r="V128" s="78"/>
      <c r="W128" s="31"/>
      <c r="X128" s="27"/>
      <c r="Y128" s="19"/>
      <c r="Z128" s="1"/>
      <c r="AA128" s="78"/>
      <c r="AB128" s="31"/>
      <c r="AC128" s="27"/>
      <c r="AD128" s="19"/>
      <c r="AE128" s="1"/>
      <c r="AF128" s="78"/>
      <c r="AG128" s="31"/>
      <c r="AH128" s="27"/>
      <c r="AI128" s="19"/>
      <c r="AJ128" s="1"/>
      <c r="AK128" s="78"/>
      <c r="AL128" s="31"/>
      <c r="AM128" s="27"/>
      <c r="AN128" s="19"/>
      <c r="AO128" s="1"/>
      <c r="AP128" s="78"/>
      <c r="AQ128" s="31"/>
      <c r="AR128" s="27"/>
      <c r="AS128" s="19"/>
      <c r="AT128" s="1"/>
      <c r="AU128" s="78"/>
      <c r="AV128" s="31"/>
      <c r="AW128" s="27"/>
      <c r="AX128" s="19"/>
      <c r="AY128" s="1"/>
      <c r="AZ128" s="78"/>
      <c r="BA128" s="31"/>
      <c r="BB128" s="27"/>
      <c r="BC128" s="19"/>
      <c r="BD128" s="1"/>
      <c r="BE128" s="78"/>
      <c r="BF128" s="31"/>
      <c r="BG128" s="27"/>
      <c r="BH128" s="19"/>
      <c r="BI128" s="1"/>
      <c r="BJ128" s="78"/>
      <c r="BK128" s="31"/>
      <c r="BL128" s="27"/>
      <c r="BM128" s="19"/>
      <c r="BN128" s="1"/>
      <c r="BO128" s="78"/>
      <c r="BP128" s="31"/>
      <c r="BQ128" s="27"/>
      <c r="BR128" s="19"/>
      <c r="BS128" s="1"/>
      <c r="BT128" s="78"/>
      <c r="BU128" s="31"/>
      <c r="BV128" s="27"/>
      <c r="BW128" s="19"/>
      <c r="BX128" s="1"/>
      <c r="BY128" s="78"/>
      <c r="BZ128" s="31"/>
      <c r="CA128" s="27"/>
      <c r="CB128" s="19"/>
      <c r="CC128" s="1"/>
      <c r="CD128" s="78"/>
      <c r="CE128" s="31"/>
      <c r="CF128" s="27"/>
      <c r="CG128" s="19"/>
      <c r="CH128" s="1"/>
      <c r="CI128" s="78"/>
      <c r="CJ128" s="31"/>
      <c r="CK128" s="27"/>
      <c r="CL128" s="19"/>
      <c r="CM128" s="1"/>
      <c r="CN128" s="78"/>
      <c r="CO128" s="31"/>
      <c r="CP128" s="27"/>
      <c r="CQ128" s="19"/>
      <c r="CR128" s="1"/>
      <c r="CS128" s="78"/>
      <c r="CT128" s="31"/>
      <c r="CU128" s="27"/>
      <c r="CV128" s="19"/>
    </row>
    <row r="129" spans="1:100" hidden="1" outlineLevel="1" x14ac:dyDescent="0.2">
      <c r="A129" s="34">
        <v>46023</v>
      </c>
      <c r="B129" s="75">
        <f>IF(B$3&gt;$A129+30,0,IF(B$4&lt;$A129,0,IF(AND(B$3&gt;=$A129,B$3&lt;$A130),B$13*(32-DAY(B$3)),IF(AND(B$4&gt;=$A129,B$4&lt;$A130),B$13*DAY(B$4),IF(AND(B$3&lt;$A129,B$4&gt;$A130),B$13*31,"X")))))*B$21/100</f>
        <v>0</v>
      </c>
      <c r="C129" s="64">
        <f>IF(B129=0,0,C125)</f>
        <v>0</v>
      </c>
      <c r="D129" s="27">
        <f t="shared" ref="D129:D140" si="357">B129-C129</f>
        <v>0</v>
      </c>
      <c r="E129" s="19"/>
      <c r="F129" s="34">
        <v>46023</v>
      </c>
      <c r="G129" s="75">
        <f>IF(G$3&gt;$A129+30,0,IF(G$4&lt;$A129,0,IF(AND(G$3&gt;=$A129,G$3&lt;$A130),G$13*(32-DAY(G$3)),IF(AND(G$4&gt;=$A129,G$4&lt;$A130),G$13*DAY(G$4),IF(AND(G$3&lt;$A129,G$4&gt;$A130),G$13*31,"X")))))*G$21/100</f>
        <v>0</v>
      </c>
      <c r="H129" s="64">
        <f>IF(G129=0,0,H125)</f>
        <v>0</v>
      </c>
      <c r="I129" s="27">
        <f t="shared" ref="I129:I140" si="358">G129-H129</f>
        <v>0</v>
      </c>
      <c r="J129" s="19"/>
      <c r="K129" s="34">
        <v>46023</v>
      </c>
      <c r="L129" s="75">
        <f>IF(L$3&gt;$A129+30,0,IF(L$4&lt;$A129,0,IF(AND(L$3&gt;=$A129,L$3&lt;$A130),L$13*(32-DAY(L$3)),IF(AND(L$4&gt;=$A129,L$4&lt;$A130),L$13*DAY(L$4),IF(AND(L$3&lt;$A129,L$4&gt;$A130),L$13*31,"X")))))*L$21/100</f>
        <v>0</v>
      </c>
      <c r="M129" s="64">
        <f>IF(L129=0,0,M125)</f>
        <v>0</v>
      </c>
      <c r="N129" s="27">
        <f t="shared" ref="N129:N140" si="359">L129-M129</f>
        <v>0</v>
      </c>
      <c r="O129" s="19"/>
      <c r="P129" s="34">
        <v>46023</v>
      </c>
      <c r="Q129" s="75">
        <f>IF(Q$3&gt;$A129+30,0,IF(Q$4&lt;$A129,0,IF(AND(Q$3&gt;=$A129,Q$3&lt;$A130),Q$13*(32-DAY(Q$3)),IF(AND(Q$4&gt;=$A129,Q$4&lt;$A130),Q$13*DAY(Q$4),IF(AND(Q$3&lt;$A129,Q$4&gt;$A130),Q$13*31,"X")))))*Q$21/100</f>
        <v>0</v>
      </c>
      <c r="R129" s="64">
        <f>IF(Q129=0,0,R125)</f>
        <v>0</v>
      </c>
      <c r="S129" s="27">
        <f t="shared" ref="S129:S140" si="360">Q129-R129</f>
        <v>0</v>
      </c>
      <c r="T129" s="19"/>
      <c r="U129" s="34">
        <v>46023</v>
      </c>
      <c r="V129" s="75">
        <f>IF(V$3&gt;$A129+30,0,IF(V$4&lt;$A129,0,IF(AND(V$3&gt;=$A129,V$3&lt;$A130),V$13*(32-DAY(V$3)),IF(AND(V$4&gt;=$A129,V$4&lt;$A130),V$13*DAY(V$4),IF(AND(V$3&lt;$A129,V$4&gt;$A130),V$13*31,"X")))))*V$21/100</f>
        <v>0</v>
      </c>
      <c r="W129" s="64">
        <f>IF(V129=0,0,W125)</f>
        <v>0</v>
      </c>
      <c r="X129" s="27">
        <f t="shared" ref="X129:X140" si="361">V129-W129</f>
        <v>0</v>
      </c>
      <c r="Y129" s="19"/>
      <c r="Z129" s="34">
        <v>46023</v>
      </c>
      <c r="AA129" s="75">
        <f>IF(AA$3&gt;$A129+30,0,IF(AA$4&lt;$A129,0,IF(AND(AA$3&gt;=$A129,AA$3&lt;$A130),AA$13*(32-DAY(AA$3)),IF(AND(AA$4&gt;=$A129,AA$4&lt;$A130),AA$13*DAY(AA$4),IF(AND(AA$3&lt;$A129,AA$4&gt;$A130),AA$13*31,"X")))))*AA$21/100</f>
        <v>0</v>
      </c>
      <c r="AB129" s="64">
        <f>IF(AA129=0,0,AB125)</f>
        <v>0</v>
      </c>
      <c r="AC129" s="27">
        <f t="shared" ref="AC129:AC140" si="362">AA129-AB129</f>
        <v>0</v>
      </c>
      <c r="AD129" s="19"/>
      <c r="AE129" s="34">
        <v>46023</v>
      </c>
      <c r="AF129" s="75">
        <f>IF(AF$3&gt;$A129+30,0,IF(AF$4&lt;$A129,0,IF(AND(AF$3&gt;=$A129,AF$3&lt;$A130),AF$13*(32-DAY(AF$3)),IF(AND(AF$4&gt;=$A129,AF$4&lt;$A130),AF$13*DAY(AF$4),IF(AND(AF$3&lt;$A129,AF$4&gt;$A130),AF$13*31,"X")))))*AF$21/100</f>
        <v>0</v>
      </c>
      <c r="AG129" s="64">
        <f>IF(AF129=0,0,AG125)</f>
        <v>0</v>
      </c>
      <c r="AH129" s="27">
        <f t="shared" ref="AH129:AH140" si="363">AF129-AG129</f>
        <v>0</v>
      </c>
      <c r="AI129" s="19"/>
      <c r="AJ129" s="34">
        <v>46023</v>
      </c>
      <c r="AK129" s="75">
        <f>IF(AK$3&gt;$A129+30,0,IF(AK$4&lt;$A129,0,IF(AND(AK$3&gt;=$A129,AK$3&lt;$A130),AK$13*(32-DAY(AK$3)),IF(AND(AK$4&gt;=$A129,AK$4&lt;$A130),AK$13*DAY(AK$4),IF(AND(AK$3&lt;$A129,AK$4&gt;$A130),AK$13*31,"X")))))*AK$21/100</f>
        <v>0</v>
      </c>
      <c r="AL129" s="64">
        <f>IF(AK129=0,0,AL125)</f>
        <v>0</v>
      </c>
      <c r="AM129" s="27">
        <f t="shared" ref="AM129:AM140" si="364">AK129-AL129</f>
        <v>0</v>
      </c>
      <c r="AN129" s="19"/>
      <c r="AO129" s="34">
        <v>46023</v>
      </c>
      <c r="AP129" s="75">
        <f>IF(AP$3&gt;$A129+30,0,IF(AP$4&lt;$A129,0,IF(AND(AP$3&gt;=$A129,AP$3&lt;$A130),AP$13*(32-DAY(AP$3)),IF(AND(AP$4&gt;=$A129,AP$4&lt;$A130),AP$13*DAY(AP$4),IF(AND(AP$3&lt;$A129,AP$4&gt;$A130),AP$13*31,"X")))))*AP$21/100</f>
        <v>0</v>
      </c>
      <c r="AQ129" s="64">
        <f>IF(AP129=0,0,AQ125)</f>
        <v>0</v>
      </c>
      <c r="AR129" s="27">
        <f t="shared" ref="AR129:AR140" si="365">AP129-AQ129</f>
        <v>0</v>
      </c>
      <c r="AS129" s="19"/>
      <c r="AT129" s="34">
        <v>46023</v>
      </c>
      <c r="AU129" s="75">
        <f>IF(AU$3&gt;$A129+30,0,IF(AU$4&lt;$A129,0,IF(AND(AU$3&gt;=$A129,AU$3&lt;$A130),AU$13*(32-DAY(AU$3)),IF(AND(AU$4&gt;=$A129,AU$4&lt;$A130),AU$13*DAY(AU$4),IF(AND(AU$3&lt;$A129,AU$4&gt;$A130),AU$13*31,"X")))))*AU$21/100</f>
        <v>0</v>
      </c>
      <c r="AV129" s="64">
        <f>IF(AU129=0,0,AV125)</f>
        <v>0</v>
      </c>
      <c r="AW129" s="27">
        <f t="shared" ref="AW129:AW140" si="366">AU129-AV129</f>
        <v>0</v>
      </c>
      <c r="AX129" s="19"/>
      <c r="AY129" s="34">
        <v>46023</v>
      </c>
      <c r="AZ129" s="75">
        <f>IF(AZ$3&gt;$A129+30,0,IF(AZ$4&lt;$A129,0,IF(AND(AZ$3&gt;=$A129,AZ$3&lt;$A130),AZ$13*(32-DAY(AZ$3)),IF(AND(AZ$4&gt;=$A129,AZ$4&lt;$A130),AZ$13*DAY(AZ$4),IF(AND(AZ$3&lt;$A129,AZ$4&gt;$A130),AZ$13*31,"X")))))*AZ$21/100</f>
        <v>0</v>
      </c>
      <c r="BA129" s="64">
        <f>IF(AZ129=0,0,BA125)</f>
        <v>0</v>
      </c>
      <c r="BB129" s="27">
        <f t="shared" ref="BB129:BB140" si="367">AZ129-BA129</f>
        <v>0</v>
      </c>
      <c r="BC129" s="19"/>
      <c r="BD129" s="34">
        <v>46023</v>
      </c>
      <c r="BE129" s="75">
        <f>IF(BE$3&gt;$A129+30,0,IF(BE$4&lt;$A129,0,IF(AND(BE$3&gt;=$A129,BE$3&lt;$A130),BE$13*(32-DAY(BE$3)),IF(AND(BE$4&gt;=$A129,BE$4&lt;$A130),BE$13*DAY(BE$4),IF(AND(BE$3&lt;$A129,BE$4&gt;$A130),BE$13*31,"X")))))*BE$21/100</f>
        <v>0</v>
      </c>
      <c r="BF129" s="64">
        <f>IF(BE129=0,0,BF125)</f>
        <v>0</v>
      </c>
      <c r="BG129" s="27">
        <f t="shared" ref="BG129:BG140" si="368">BE129-BF129</f>
        <v>0</v>
      </c>
      <c r="BH129" s="19"/>
      <c r="BI129" s="34">
        <v>46023</v>
      </c>
      <c r="BJ129" s="75">
        <f>IF(BJ$3&gt;$A129+30,0,IF(BJ$4&lt;$A129,0,IF(AND(BJ$3&gt;=$A129,BJ$3&lt;$A130),BJ$13*(32-DAY(BJ$3)),IF(AND(BJ$4&gt;=$A129,BJ$4&lt;$A130),BJ$13*DAY(BJ$4),IF(AND(BJ$3&lt;$A129,BJ$4&gt;$A130),BJ$13*31,"X")))))*BJ$21/100</f>
        <v>0</v>
      </c>
      <c r="BK129" s="64">
        <f>IF(BJ129=0,0,BK125)</f>
        <v>0</v>
      </c>
      <c r="BL129" s="27">
        <f t="shared" ref="BL129:BL140" si="369">BJ129-BK129</f>
        <v>0</v>
      </c>
      <c r="BM129" s="19"/>
      <c r="BN129" s="34">
        <v>46023</v>
      </c>
      <c r="BO129" s="75">
        <f>IF(BO$3&gt;$A129+30,0,IF(BO$4&lt;$A129,0,IF(AND(BO$3&gt;=$A129,BO$3&lt;$A130),BO$13*(32-DAY(BO$3)),IF(AND(BO$4&gt;=$A129,BO$4&lt;$A130),BO$13*DAY(BO$4),IF(AND(BO$3&lt;$A129,BO$4&gt;$A130),BO$13*31,"X")))))*BO$21/100</f>
        <v>0</v>
      </c>
      <c r="BP129" s="64">
        <f>IF(BO129=0,0,BP125)</f>
        <v>0</v>
      </c>
      <c r="BQ129" s="27">
        <f t="shared" ref="BQ129:BQ140" si="370">BO129-BP129</f>
        <v>0</v>
      </c>
      <c r="BR129" s="19"/>
      <c r="BS129" s="34">
        <v>46023</v>
      </c>
      <c r="BT129" s="75">
        <f>IF(BT$3&gt;$A129+30,0,IF(BT$4&lt;$A129,0,IF(AND(BT$3&gt;=$A129,BT$3&lt;$A130),BT$13*(32-DAY(BT$3)),IF(AND(BT$4&gt;=$A129,BT$4&lt;$A130),BT$13*DAY(BT$4),IF(AND(BT$3&lt;$A129,BT$4&gt;$A130),BT$13*31,"X")))))*BT$21/100</f>
        <v>0</v>
      </c>
      <c r="BU129" s="64">
        <f>IF(BT129=0,0,BU125)</f>
        <v>0</v>
      </c>
      <c r="BV129" s="27">
        <f t="shared" ref="BV129:BV140" si="371">BT129-BU129</f>
        <v>0</v>
      </c>
      <c r="BW129" s="19"/>
      <c r="BX129" s="34">
        <v>46023</v>
      </c>
      <c r="BY129" s="75">
        <f>IF(BY$3&gt;$A129+30,0,IF(BY$4&lt;$A129,0,IF(AND(BY$3&gt;=$A129,BY$3&lt;$A130),BY$13*(32-DAY(BY$3)),IF(AND(BY$4&gt;=$A129,BY$4&lt;$A130),BY$13*DAY(BY$4),IF(AND(BY$3&lt;$A129,BY$4&gt;$A130),BY$13*31,"X")))))*BY$21/100</f>
        <v>0</v>
      </c>
      <c r="BZ129" s="64">
        <f>IF(BY129=0,0,BZ125)</f>
        <v>0</v>
      </c>
      <c r="CA129" s="27">
        <f t="shared" ref="CA129:CA140" si="372">BY129-BZ129</f>
        <v>0</v>
      </c>
      <c r="CB129" s="19"/>
      <c r="CC129" s="34">
        <v>46023</v>
      </c>
      <c r="CD129" s="75">
        <f>IF(CD$3&gt;$A129+30,0,IF(CD$4&lt;$A129,0,IF(AND(CD$3&gt;=$A129,CD$3&lt;$A130),CD$13*(32-DAY(CD$3)),IF(AND(CD$4&gt;=$A129,CD$4&lt;$A130),CD$13*DAY(CD$4),IF(AND(CD$3&lt;$A129,CD$4&gt;$A130),CD$13*31,"X")))))*CD$21/100</f>
        <v>0</v>
      </c>
      <c r="CE129" s="64">
        <f>IF(CD129=0,0,CE125)</f>
        <v>0</v>
      </c>
      <c r="CF129" s="27">
        <f t="shared" ref="CF129:CF140" si="373">CD129-CE129</f>
        <v>0</v>
      </c>
      <c r="CG129" s="19"/>
      <c r="CH129" s="34">
        <v>46023</v>
      </c>
      <c r="CI129" s="75">
        <f>IF(CI$3&gt;$A129+30,0,IF(CI$4&lt;$A129,0,IF(AND(CI$3&gt;=$A129,CI$3&lt;$A130),CI$13*(32-DAY(CI$3)),IF(AND(CI$4&gt;=$A129,CI$4&lt;$A130),CI$13*DAY(CI$4),IF(AND(CI$3&lt;$A129,CI$4&gt;$A130),CI$13*31,"X")))))*CI$21/100</f>
        <v>0</v>
      </c>
      <c r="CJ129" s="64">
        <f>IF(CI129=0,0,CJ125)</f>
        <v>0</v>
      </c>
      <c r="CK129" s="27">
        <f t="shared" ref="CK129:CK140" si="374">CI129-CJ129</f>
        <v>0</v>
      </c>
      <c r="CL129" s="19"/>
      <c r="CM129" s="34">
        <v>46023</v>
      </c>
      <c r="CN129" s="75">
        <f>IF(CN$3&gt;$A129+30,0,IF(CN$4&lt;$A129,0,IF(AND(CN$3&gt;=$A129,CN$3&lt;$A130),CN$13*(32-DAY(CN$3)),IF(AND(CN$4&gt;=$A129,CN$4&lt;$A130),CN$13*DAY(CN$4),IF(AND(CN$3&lt;$A129,CN$4&gt;$A130),CN$13*31,"X")))))*CN$21/100</f>
        <v>0</v>
      </c>
      <c r="CO129" s="64">
        <f>IF(CN129=0,0,CO125)</f>
        <v>0</v>
      </c>
      <c r="CP129" s="27">
        <f t="shared" ref="CP129:CP140" si="375">CN129-CO129</f>
        <v>0</v>
      </c>
      <c r="CQ129" s="19"/>
      <c r="CR129" s="34">
        <v>46023</v>
      </c>
      <c r="CS129" s="75">
        <f>IF(CS$3&gt;$A129+30,0,IF(CS$4&lt;$A129,0,IF(AND(CS$3&gt;=$A129,CS$3&lt;$A130),CS$13*(32-DAY(CS$3)),IF(AND(CS$4&gt;=$A129,CS$4&lt;$A130),CS$13*DAY(CS$4),IF(AND(CS$3&lt;$A129,CS$4&gt;$A130),CS$13*31,"X")))))*CS$21/100</f>
        <v>0</v>
      </c>
      <c r="CT129" s="64">
        <f>IF(CS129=0,0,CT125)</f>
        <v>0</v>
      </c>
      <c r="CU129" s="27">
        <f t="shared" ref="CU129:CU140" si="376">CS129-CT129</f>
        <v>0</v>
      </c>
      <c r="CV129" s="19"/>
    </row>
    <row r="130" spans="1:100" hidden="1" outlineLevel="1" x14ac:dyDescent="0.2">
      <c r="A130" s="34">
        <v>46054</v>
      </c>
      <c r="B130" s="75">
        <f>IF(B$3&gt;$A130+27,0,IF(B$4&lt;$A130,0,IF(AND(B$3&gt;=$A130,B$3&lt;$A131),B$13*(29-DAY(B$3)),IF(AND(B$4&gt;=$A130,B$4&lt;$A131),B$13*DAY(B$4),IF(AND(B$3&lt;$A130,B$4&gt;$A131),B$13*28,"X")))))*B$21/100</f>
        <v>0</v>
      </c>
      <c r="C130" s="64">
        <f t="shared" ref="C130:C140" si="377">IF(B130= 0,0,C129)</f>
        <v>0</v>
      </c>
      <c r="D130" s="27">
        <f t="shared" si="357"/>
        <v>0</v>
      </c>
      <c r="E130" s="19"/>
      <c r="F130" s="34">
        <v>46054</v>
      </c>
      <c r="G130" s="75">
        <f>IF(G$3&gt;$A130+27,0,IF(G$4&lt;$A130,0,IF(AND(G$3&gt;=$A130,G$3&lt;$A131),G$13*(29-DAY(G$3)),IF(AND(G$4&gt;=$A130,G$4&lt;$A131),G$13*DAY(G$4),IF(AND(G$3&lt;$A130,G$4&gt;$A131),G$13*28,"X")))))*G$21/100</f>
        <v>0</v>
      </c>
      <c r="H130" s="64">
        <f t="shared" ref="H130:H140" si="378">IF(G130= 0,0,H129)</f>
        <v>0</v>
      </c>
      <c r="I130" s="27">
        <f t="shared" si="358"/>
        <v>0</v>
      </c>
      <c r="J130" s="19"/>
      <c r="K130" s="34">
        <v>46054</v>
      </c>
      <c r="L130" s="75">
        <f>IF(L$3&gt;$A130+27,0,IF(L$4&lt;$A130,0,IF(AND(L$3&gt;=$A130,L$3&lt;$A131),L$13*(29-DAY(L$3)),IF(AND(L$4&gt;=$A130,L$4&lt;$A131),L$13*DAY(L$4),IF(AND(L$3&lt;$A130,L$4&gt;$A131),L$13*28,"X")))))*L$21/100</f>
        <v>0</v>
      </c>
      <c r="M130" s="64">
        <f t="shared" ref="M130:M140" si="379">IF(L130= 0,0,M129)</f>
        <v>0</v>
      </c>
      <c r="N130" s="27">
        <f t="shared" si="359"/>
        <v>0</v>
      </c>
      <c r="O130" s="19"/>
      <c r="P130" s="34">
        <v>46054</v>
      </c>
      <c r="Q130" s="75">
        <f>IF(Q$3&gt;$A130+27,0,IF(Q$4&lt;$A130,0,IF(AND(Q$3&gt;=$A130,Q$3&lt;$A131),Q$13*(29-DAY(Q$3)),IF(AND(Q$4&gt;=$A130,Q$4&lt;$A131),Q$13*DAY(Q$4),IF(AND(Q$3&lt;$A130,Q$4&gt;$A131),Q$13*28,"X")))))*Q$21/100</f>
        <v>0</v>
      </c>
      <c r="R130" s="64">
        <f t="shared" ref="R130:R140" si="380">IF(Q130= 0,0,R129)</f>
        <v>0</v>
      </c>
      <c r="S130" s="27">
        <f t="shared" si="360"/>
        <v>0</v>
      </c>
      <c r="T130" s="19"/>
      <c r="U130" s="34">
        <v>46054</v>
      </c>
      <c r="V130" s="75">
        <f>IF(V$3&gt;$A130+27,0,IF(V$4&lt;$A130,0,IF(AND(V$3&gt;=$A130,V$3&lt;$A131),V$13*(29-DAY(V$3)),IF(AND(V$4&gt;=$A130,V$4&lt;$A131),V$13*DAY(V$4),IF(AND(V$3&lt;$A130,V$4&gt;$A131),V$13*28,"X")))))*V$21/100</f>
        <v>0</v>
      </c>
      <c r="W130" s="64">
        <f t="shared" ref="W130:W140" si="381">IF(V130= 0,0,W129)</f>
        <v>0</v>
      </c>
      <c r="X130" s="27">
        <f t="shared" si="361"/>
        <v>0</v>
      </c>
      <c r="Y130" s="19"/>
      <c r="Z130" s="34">
        <v>46054</v>
      </c>
      <c r="AA130" s="75">
        <f>IF(AA$3&gt;$A130+27,0,IF(AA$4&lt;$A130,0,IF(AND(AA$3&gt;=$A130,AA$3&lt;$A131),AA$13*(29-DAY(AA$3)),IF(AND(AA$4&gt;=$A130,AA$4&lt;$A131),AA$13*DAY(AA$4),IF(AND(AA$3&lt;$A130,AA$4&gt;$A131),AA$13*28,"X")))))*AA$21/100</f>
        <v>0</v>
      </c>
      <c r="AB130" s="64">
        <f t="shared" ref="AB130:AB140" si="382">IF(AA130= 0,0,AB129)</f>
        <v>0</v>
      </c>
      <c r="AC130" s="27">
        <f t="shared" si="362"/>
        <v>0</v>
      </c>
      <c r="AD130" s="19"/>
      <c r="AE130" s="34">
        <v>46054</v>
      </c>
      <c r="AF130" s="75">
        <f>IF(AF$3&gt;$A130+27,0,IF(AF$4&lt;$A130,0,IF(AND(AF$3&gt;=$A130,AF$3&lt;$A131),AF$13*(29-DAY(AF$3)),IF(AND(AF$4&gt;=$A130,AF$4&lt;$A131),AF$13*DAY(AF$4),IF(AND(AF$3&lt;$A130,AF$4&gt;$A131),AF$13*28,"X")))))*AF$21/100</f>
        <v>0</v>
      </c>
      <c r="AG130" s="64">
        <f t="shared" ref="AG130:AG140" si="383">IF(AF130= 0,0,AG129)</f>
        <v>0</v>
      </c>
      <c r="AH130" s="27">
        <f t="shared" si="363"/>
        <v>0</v>
      </c>
      <c r="AI130" s="19"/>
      <c r="AJ130" s="34">
        <v>46054</v>
      </c>
      <c r="AK130" s="75">
        <f>IF(AK$3&gt;$A130+27,0,IF(AK$4&lt;$A130,0,IF(AND(AK$3&gt;=$A130,AK$3&lt;$A131),AK$13*(29-DAY(AK$3)),IF(AND(AK$4&gt;=$A130,AK$4&lt;$A131),AK$13*DAY(AK$4),IF(AND(AK$3&lt;$A130,AK$4&gt;$A131),AK$13*28,"X")))))*AK$21/100</f>
        <v>0</v>
      </c>
      <c r="AL130" s="64">
        <f t="shared" ref="AL130:AL140" si="384">IF(AK130= 0,0,AL129)</f>
        <v>0</v>
      </c>
      <c r="AM130" s="27">
        <f t="shared" si="364"/>
        <v>0</v>
      </c>
      <c r="AN130" s="19"/>
      <c r="AO130" s="34">
        <v>46054</v>
      </c>
      <c r="AP130" s="75">
        <f>IF(AP$3&gt;$A130+27,0,IF(AP$4&lt;$A130,0,IF(AND(AP$3&gt;=$A130,AP$3&lt;$A131),AP$13*(29-DAY(AP$3)),IF(AND(AP$4&gt;=$A130,AP$4&lt;$A131),AP$13*DAY(AP$4),IF(AND(AP$3&lt;$A130,AP$4&gt;$A131),AP$13*28,"X")))))*AP$21/100</f>
        <v>0</v>
      </c>
      <c r="AQ130" s="64">
        <f t="shared" ref="AQ130:AQ140" si="385">IF(AP130= 0,0,AQ129)</f>
        <v>0</v>
      </c>
      <c r="AR130" s="27">
        <f t="shared" si="365"/>
        <v>0</v>
      </c>
      <c r="AS130" s="19"/>
      <c r="AT130" s="34">
        <v>46054</v>
      </c>
      <c r="AU130" s="75">
        <f>IF(AU$3&gt;$A130+27,0,IF(AU$4&lt;$A130,0,IF(AND(AU$3&gt;=$A130,AU$3&lt;$A131),AU$13*(29-DAY(AU$3)),IF(AND(AU$4&gt;=$A130,AU$4&lt;$A131),AU$13*DAY(AU$4),IF(AND(AU$3&lt;$A130,AU$4&gt;$A131),AU$13*28,"X")))))*AU$21/100</f>
        <v>0</v>
      </c>
      <c r="AV130" s="64">
        <f t="shared" ref="AV130:AV140" si="386">IF(AU130= 0,0,AV129)</f>
        <v>0</v>
      </c>
      <c r="AW130" s="27">
        <f t="shared" si="366"/>
        <v>0</v>
      </c>
      <c r="AX130" s="19"/>
      <c r="AY130" s="34">
        <v>46054</v>
      </c>
      <c r="AZ130" s="75">
        <f>IF(AZ$3&gt;$A130+27,0,IF(AZ$4&lt;$A130,0,IF(AND(AZ$3&gt;=$A130,AZ$3&lt;$A131),AZ$13*(29-DAY(AZ$3)),IF(AND(AZ$4&gt;=$A130,AZ$4&lt;$A131),AZ$13*DAY(AZ$4),IF(AND(AZ$3&lt;$A130,AZ$4&gt;$A131),AZ$13*28,"X")))))*AZ$21/100</f>
        <v>0</v>
      </c>
      <c r="BA130" s="64">
        <f t="shared" ref="BA130:BA140" si="387">IF(AZ130= 0,0,BA129)</f>
        <v>0</v>
      </c>
      <c r="BB130" s="27">
        <f t="shared" si="367"/>
        <v>0</v>
      </c>
      <c r="BC130" s="19"/>
      <c r="BD130" s="34">
        <v>46054</v>
      </c>
      <c r="BE130" s="75">
        <f>IF(BE$3&gt;$A130+27,0,IF(BE$4&lt;$A130,0,IF(AND(BE$3&gt;=$A130,BE$3&lt;$A131),BE$13*(29-DAY(BE$3)),IF(AND(BE$4&gt;=$A130,BE$4&lt;$A131),BE$13*DAY(BE$4),IF(AND(BE$3&lt;$A130,BE$4&gt;$A131),BE$13*28,"X")))))*BE$21/100</f>
        <v>0</v>
      </c>
      <c r="BF130" s="64">
        <f t="shared" ref="BF130:BF140" si="388">IF(BE130= 0,0,BF129)</f>
        <v>0</v>
      </c>
      <c r="BG130" s="27">
        <f t="shared" si="368"/>
        <v>0</v>
      </c>
      <c r="BH130" s="19"/>
      <c r="BI130" s="34">
        <v>46054</v>
      </c>
      <c r="BJ130" s="75">
        <f>IF(BJ$3&gt;$A130+27,0,IF(BJ$4&lt;$A130,0,IF(AND(BJ$3&gt;=$A130,BJ$3&lt;$A131),BJ$13*(29-DAY(BJ$3)),IF(AND(BJ$4&gt;=$A130,BJ$4&lt;$A131),BJ$13*DAY(BJ$4),IF(AND(BJ$3&lt;$A130,BJ$4&gt;$A131),BJ$13*28,"X")))))*BJ$21/100</f>
        <v>0</v>
      </c>
      <c r="BK130" s="64">
        <f t="shared" ref="BK130:BK140" si="389">IF(BJ130= 0,0,BK129)</f>
        <v>0</v>
      </c>
      <c r="BL130" s="27">
        <f t="shared" si="369"/>
        <v>0</v>
      </c>
      <c r="BM130" s="19"/>
      <c r="BN130" s="34">
        <v>46054</v>
      </c>
      <c r="BO130" s="75">
        <f>IF(BO$3&gt;$A130+27,0,IF(BO$4&lt;$A130,0,IF(AND(BO$3&gt;=$A130,BO$3&lt;$A131),BO$13*(29-DAY(BO$3)),IF(AND(BO$4&gt;=$A130,BO$4&lt;$A131),BO$13*DAY(BO$4),IF(AND(BO$3&lt;$A130,BO$4&gt;$A131),BO$13*28,"X")))))*BO$21/100</f>
        <v>0</v>
      </c>
      <c r="BP130" s="64">
        <f t="shared" ref="BP130:BP140" si="390">IF(BO130= 0,0,BP129)</f>
        <v>0</v>
      </c>
      <c r="BQ130" s="27">
        <f t="shared" si="370"/>
        <v>0</v>
      </c>
      <c r="BR130" s="19"/>
      <c r="BS130" s="34">
        <v>46054</v>
      </c>
      <c r="BT130" s="75">
        <f>IF(BT$3&gt;$A130+27,0,IF(BT$4&lt;$A130,0,IF(AND(BT$3&gt;=$A130,BT$3&lt;$A131),BT$13*(29-DAY(BT$3)),IF(AND(BT$4&gt;=$A130,BT$4&lt;$A131),BT$13*DAY(BT$4),IF(AND(BT$3&lt;$A130,BT$4&gt;$A131),BT$13*28,"X")))))*BT$21/100</f>
        <v>0</v>
      </c>
      <c r="BU130" s="64">
        <f t="shared" ref="BU130:BU140" si="391">IF(BT130= 0,0,BU129)</f>
        <v>0</v>
      </c>
      <c r="BV130" s="27">
        <f t="shared" si="371"/>
        <v>0</v>
      </c>
      <c r="BW130" s="19"/>
      <c r="BX130" s="34">
        <v>46054</v>
      </c>
      <c r="BY130" s="75">
        <f>IF(BY$3&gt;$A130+27,0,IF(BY$4&lt;$A130,0,IF(AND(BY$3&gt;=$A130,BY$3&lt;$A131),BY$13*(29-DAY(BY$3)),IF(AND(BY$4&gt;=$A130,BY$4&lt;$A131),BY$13*DAY(BY$4),IF(AND(BY$3&lt;$A130,BY$4&gt;$A131),BY$13*28,"X")))))*BY$21/100</f>
        <v>0</v>
      </c>
      <c r="BZ130" s="64">
        <f t="shared" ref="BZ130:BZ140" si="392">IF(BY130= 0,0,BZ129)</f>
        <v>0</v>
      </c>
      <c r="CA130" s="27">
        <f t="shared" si="372"/>
        <v>0</v>
      </c>
      <c r="CB130" s="19"/>
      <c r="CC130" s="34">
        <v>46054</v>
      </c>
      <c r="CD130" s="75">
        <f>IF(CD$3&gt;$A130+27,0,IF(CD$4&lt;$A130,0,IF(AND(CD$3&gt;=$A130,CD$3&lt;$A131),CD$13*(29-DAY(CD$3)),IF(AND(CD$4&gt;=$A130,CD$4&lt;$A131),CD$13*DAY(CD$4),IF(AND(CD$3&lt;$A130,CD$4&gt;$A131),CD$13*28,"X")))))*CD$21/100</f>
        <v>0</v>
      </c>
      <c r="CE130" s="64">
        <f t="shared" ref="CE130:CE140" si="393">IF(CD130= 0,0,CE129)</f>
        <v>0</v>
      </c>
      <c r="CF130" s="27">
        <f t="shared" si="373"/>
        <v>0</v>
      </c>
      <c r="CG130" s="19"/>
      <c r="CH130" s="34">
        <v>46054</v>
      </c>
      <c r="CI130" s="75">
        <f>IF(CI$3&gt;$A130+27,0,IF(CI$4&lt;$A130,0,IF(AND(CI$3&gt;=$A130,CI$3&lt;$A131),CI$13*(29-DAY(CI$3)),IF(AND(CI$4&gt;=$A130,CI$4&lt;$A131),CI$13*DAY(CI$4),IF(AND(CI$3&lt;$A130,CI$4&gt;$A131),CI$13*28,"X")))))*CI$21/100</f>
        <v>0</v>
      </c>
      <c r="CJ130" s="64">
        <f t="shared" ref="CJ130:CJ140" si="394">IF(CI130= 0,0,CJ129)</f>
        <v>0</v>
      </c>
      <c r="CK130" s="27">
        <f t="shared" si="374"/>
        <v>0</v>
      </c>
      <c r="CL130" s="19"/>
      <c r="CM130" s="34">
        <v>46054</v>
      </c>
      <c r="CN130" s="75">
        <f>IF(CN$3&gt;$A130+27,0,IF(CN$4&lt;$A130,0,IF(AND(CN$3&gt;=$A130,CN$3&lt;$A131),CN$13*(29-DAY(CN$3)),IF(AND(CN$4&gt;=$A130,CN$4&lt;$A131),CN$13*DAY(CN$4),IF(AND(CN$3&lt;$A130,CN$4&gt;$A131),CN$13*28,"X")))))*CN$21/100</f>
        <v>0</v>
      </c>
      <c r="CO130" s="64">
        <f t="shared" ref="CO130:CO140" si="395">IF(CN130= 0,0,CO129)</f>
        <v>0</v>
      </c>
      <c r="CP130" s="27">
        <f t="shared" si="375"/>
        <v>0</v>
      </c>
      <c r="CQ130" s="19"/>
      <c r="CR130" s="34">
        <v>46054</v>
      </c>
      <c r="CS130" s="75">
        <f>IF(CS$3&gt;$A130+27,0,IF(CS$4&lt;$A130,0,IF(AND(CS$3&gt;=$A130,CS$3&lt;$A131),CS$13*(29-DAY(CS$3)),IF(AND(CS$4&gt;=$A130,CS$4&lt;$A131),CS$13*DAY(CS$4),IF(AND(CS$3&lt;$A130,CS$4&gt;$A131),CS$13*28,"X")))))*CS$21/100</f>
        <v>0</v>
      </c>
      <c r="CT130" s="64">
        <f t="shared" ref="CT130:CT140" si="396">IF(CS130= 0,0,CT129)</f>
        <v>0</v>
      </c>
      <c r="CU130" s="27">
        <f t="shared" si="376"/>
        <v>0</v>
      </c>
      <c r="CV130" s="19"/>
    </row>
    <row r="131" spans="1:100" hidden="1" outlineLevel="1" x14ac:dyDescent="0.2">
      <c r="A131" s="34">
        <v>46082</v>
      </c>
      <c r="B131" s="75">
        <f>IF(B$3&gt;$A131+30,0,IF(B$4&lt;$A131,0,IF(AND(B$3&gt;=$A131,B$3&lt;$A132),B$13*(32-DAY(B$3)),IF(AND(B$4&gt;=$A131,B$4&lt;$A132),B$13*DAY(B$4),IF(AND(B$3&lt;$A131,B$4&gt;$A132),B$13*31,"X")))))*B$21/100</f>
        <v>0</v>
      </c>
      <c r="C131" s="64">
        <f t="shared" si="377"/>
        <v>0</v>
      </c>
      <c r="D131" s="27">
        <f t="shared" si="357"/>
        <v>0</v>
      </c>
      <c r="E131" s="19"/>
      <c r="F131" s="34">
        <v>46082</v>
      </c>
      <c r="G131" s="75">
        <f>IF(G$3&gt;$A131+30,0,IF(G$4&lt;$A131,0,IF(AND(G$3&gt;=$A131,G$3&lt;$A132),G$13*(32-DAY(G$3)),IF(AND(G$4&gt;=$A131,G$4&lt;$A132),G$13*DAY(G$4),IF(AND(G$3&lt;$A131,G$4&gt;$A132),G$13*31,"X")))))*G$21/100</f>
        <v>0</v>
      </c>
      <c r="H131" s="64">
        <f t="shared" si="378"/>
        <v>0</v>
      </c>
      <c r="I131" s="27">
        <f t="shared" si="358"/>
        <v>0</v>
      </c>
      <c r="J131" s="19"/>
      <c r="K131" s="34">
        <v>46082</v>
      </c>
      <c r="L131" s="75">
        <f>IF(L$3&gt;$A131+30,0,IF(L$4&lt;$A131,0,IF(AND(L$3&gt;=$A131,L$3&lt;$A132),L$13*(32-DAY(L$3)),IF(AND(L$4&gt;=$A131,L$4&lt;$A132),L$13*DAY(L$4),IF(AND(L$3&lt;$A131,L$4&gt;$A132),L$13*31,"X")))))*L$21/100</f>
        <v>0</v>
      </c>
      <c r="M131" s="64">
        <f t="shared" si="379"/>
        <v>0</v>
      </c>
      <c r="N131" s="27">
        <f t="shared" si="359"/>
        <v>0</v>
      </c>
      <c r="O131" s="19"/>
      <c r="P131" s="34">
        <v>46082</v>
      </c>
      <c r="Q131" s="75">
        <f>IF(Q$3&gt;$A131+30,0,IF(Q$4&lt;$A131,0,IF(AND(Q$3&gt;=$A131,Q$3&lt;$A132),Q$13*(32-DAY(Q$3)),IF(AND(Q$4&gt;=$A131,Q$4&lt;$A132),Q$13*DAY(Q$4),IF(AND(Q$3&lt;$A131,Q$4&gt;$A132),Q$13*31,"X")))))*Q$21/100</f>
        <v>0</v>
      </c>
      <c r="R131" s="64">
        <f t="shared" si="380"/>
        <v>0</v>
      </c>
      <c r="S131" s="27">
        <f t="shared" si="360"/>
        <v>0</v>
      </c>
      <c r="T131" s="19"/>
      <c r="U131" s="34">
        <v>46082</v>
      </c>
      <c r="V131" s="75">
        <f>IF(V$3&gt;$A131+30,0,IF(V$4&lt;$A131,0,IF(AND(V$3&gt;=$A131,V$3&lt;$A132),V$13*(32-DAY(V$3)),IF(AND(V$4&gt;=$A131,V$4&lt;$A132),V$13*DAY(V$4),IF(AND(V$3&lt;$A131,V$4&gt;$A132),V$13*31,"X")))))*V$21/100</f>
        <v>0</v>
      </c>
      <c r="W131" s="64">
        <f t="shared" si="381"/>
        <v>0</v>
      </c>
      <c r="X131" s="27">
        <f t="shared" si="361"/>
        <v>0</v>
      </c>
      <c r="Y131" s="19"/>
      <c r="Z131" s="34">
        <v>46082</v>
      </c>
      <c r="AA131" s="75">
        <f>IF(AA$3&gt;$A131+30,0,IF(AA$4&lt;$A131,0,IF(AND(AA$3&gt;=$A131,AA$3&lt;$A132),AA$13*(32-DAY(AA$3)),IF(AND(AA$4&gt;=$A131,AA$4&lt;$A132),AA$13*DAY(AA$4),IF(AND(AA$3&lt;$A131,AA$4&gt;$A132),AA$13*31,"X")))))*AA$21/100</f>
        <v>0</v>
      </c>
      <c r="AB131" s="64">
        <f t="shared" si="382"/>
        <v>0</v>
      </c>
      <c r="AC131" s="27">
        <f t="shared" si="362"/>
        <v>0</v>
      </c>
      <c r="AD131" s="19"/>
      <c r="AE131" s="34">
        <v>46082</v>
      </c>
      <c r="AF131" s="75">
        <f>IF(AF$3&gt;$A131+30,0,IF(AF$4&lt;$A131,0,IF(AND(AF$3&gt;=$A131,AF$3&lt;$A132),AF$13*(32-DAY(AF$3)),IF(AND(AF$4&gt;=$A131,AF$4&lt;$A132),AF$13*DAY(AF$4),IF(AND(AF$3&lt;$A131,AF$4&gt;$A132),AF$13*31,"X")))))*AF$21/100</f>
        <v>0</v>
      </c>
      <c r="AG131" s="64">
        <f t="shared" si="383"/>
        <v>0</v>
      </c>
      <c r="AH131" s="27">
        <f t="shared" si="363"/>
        <v>0</v>
      </c>
      <c r="AI131" s="19"/>
      <c r="AJ131" s="34">
        <v>46082</v>
      </c>
      <c r="AK131" s="75">
        <f>IF(AK$3&gt;$A131+30,0,IF(AK$4&lt;$A131,0,IF(AND(AK$3&gt;=$A131,AK$3&lt;$A132),AK$13*(32-DAY(AK$3)),IF(AND(AK$4&gt;=$A131,AK$4&lt;$A132),AK$13*DAY(AK$4),IF(AND(AK$3&lt;$A131,AK$4&gt;$A132),AK$13*31,"X")))))*AK$21/100</f>
        <v>0</v>
      </c>
      <c r="AL131" s="64">
        <f t="shared" si="384"/>
        <v>0</v>
      </c>
      <c r="AM131" s="27">
        <f t="shared" si="364"/>
        <v>0</v>
      </c>
      <c r="AN131" s="19"/>
      <c r="AO131" s="34">
        <v>46082</v>
      </c>
      <c r="AP131" s="75">
        <f>IF(AP$3&gt;$A131+30,0,IF(AP$4&lt;$A131,0,IF(AND(AP$3&gt;=$A131,AP$3&lt;$A132),AP$13*(32-DAY(AP$3)),IF(AND(AP$4&gt;=$A131,AP$4&lt;$A132),AP$13*DAY(AP$4),IF(AND(AP$3&lt;$A131,AP$4&gt;$A132),AP$13*31,"X")))))*AP$21/100</f>
        <v>0</v>
      </c>
      <c r="AQ131" s="64">
        <f t="shared" si="385"/>
        <v>0</v>
      </c>
      <c r="AR131" s="27">
        <f t="shared" si="365"/>
        <v>0</v>
      </c>
      <c r="AS131" s="19"/>
      <c r="AT131" s="34">
        <v>46082</v>
      </c>
      <c r="AU131" s="75">
        <f>IF(AU$3&gt;$A131+30,0,IF(AU$4&lt;$A131,0,IF(AND(AU$3&gt;=$A131,AU$3&lt;$A132),AU$13*(32-DAY(AU$3)),IF(AND(AU$4&gt;=$A131,AU$4&lt;$A132),AU$13*DAY(AU$4),IF(AND(AU$3&lt;$A131,AU$4&gt;$A132),AU$13*31,"X")))))*AU$21/100</f>
        <v>0</v>
      </c>
      <c r="AV131" s="64">
        <f t="shared" si="386"/>
        <v>0</v>
      </c>
      <c r="AW131" s="27">
        <f t="shared" si="366"/>
        <v>0</v>
      </c>
      <c r="AX131" s="19"/>
      <c r="AY131" s="34">
        <v>46082</v>
      </c>
      <c r="AZ131" s="75">
        <f>IF(AZ$3&gt;$A131+30,0,IF(AZ$4&lt;$A131,0,IF(AND(AZ$3&gt;=$A131,AZ$3&lt;$A132),AZ$13*(32-DAY(AZ$3)),IF(AND(AZ$4&gt;=$A131,AZ$4&lt;$A132),AZ$13*DAY(AZ$4),IF(AND(AZ$3&lt;$A131,AZ$4&gt;$A132),AZ$13*31,"X")))))*AZ$21/100</f>
        <v>0</v>
      </c>
      <c r="BA131" s="64">
        <f t="shared" si="387"/>
        <v>0</v>
      </c>
      <c r="BB131" s="27">
        <f t="shared" si="367"/>
        <v>0</v>
      </c>
      <c r="BC131" s="19"/>
      <c r="BD131" s="34">
        <v>46082</v>
      </c>
      <c r="BE131" s="75">
        <f>IF(BE$3&gt;$A131+30,0,IF(BE$4&lt;$A131,0,IF(AND(BE$3&gt;=$A131,BE$3&lt;$A132),BE$13*(32-DAY(BE$3)),IF(AND(BE$4&gt;=$A131,BE$4&lt;$A132),BE$13*DAY(BE$4),IF(AND(BE$3&lt;$A131,BE$4&gt;$A132),BE$13*31,"X")))))*BE$21/100</f>
        <v>0</v>
      </c>
      <c r="BF131" s="64">
        <f t="shared" si="388"/>
        <v>0</v>
      </c>
      <c r="BG131" s="27">
        <f t="shared" si="368"/>
        <v>0</v>
      </c>
      <c r="BH131" s="19"/>
      <c r="BI131" s="34">
        <v>46082</v>
      </c>
      <c r="BJ131" s="75">
        <f>IF(BJ$3&gt;$A131+30,0,IF(BJ$4&lt;$A131,0,IF(AND(BJ$3&gt;=$A131,BJ$3&lt;$A132),BJ$13*(32-DAY(BJ$3)),IF(AND(BJ$4&gt;=$A131,BJ$4&lt;$A132),BJ$13*DAY(BJ$4),IF(AND(BJ$3&lt;$A131,BJ$4&gt;$A132),BJ$13*31,"X")))))*BJ$21/100</f>
        <v>0</v>
      </c>
      <c r="BK131" s="64">
        <f t="shared" si="389"/>
        <v>0</v>
      </c>
      <c r="BL131" s="27">
        <f t="shared" si="369"/>
        <v>0</v>
      </c>
      <c r="BM131" s="19"/>
      <c r="BN131" s="34">
        <v>46082</v>
      </c>
      <c r="BO131" s="75">
        <f>IF(BO$3&gt;$A131+30,0,IF(BO$4&lt;$A131,0,IF(AND(BO$3&gt;=$A131,BO$3&lt;$A132),BO$13*(32-DAY(BO$3)),IF(AND(BO$4&gt;=$A131,BO$4&lt;$A132),BO$13*DAY(BO$4),IF(AND(BO$3&lt;$A131,BO$4&gt;$A132),BO$13*31,"X")))))*BO$21/100</f>
        <v>0</v>
      </c>
      <c r="BP131" s="64">
        <f t="shared" si="390"/>
        <v>0</v>
      </c>
      <c r="BQ131" s="27">
        <f t="shared" si="370"/>
        <v>0</v>
      </c>
      <c r="BR131" s="19"/>
      <c r="BS131" s="34">
        <v>46082</v>
      </c>
      <c r="BT131" s="75">
        <f>IF(BT$3&gt;$A131+30,0,IF(BT$4&lt;$A131,0,IF(AND(BT$3&gt;=$A131,BT$3&lt;$A132),BT$13*(32-DAY(BT$3)),IF(AND(BT$4&gt;=$A131,BT$4&lt;$A132),BT$13*DAY(BT$4),IF(AND(BT$3&lt;$A131,BT$4&gt;$A132),BT$13*31,"X")))))*BT$21/100</f>
        <v>0</v>
      </c>
      <c r="BU131" s="64">
        <f t="shared" si="391"/>
        <v>0</v>
      </c>
      <c r="BV131" s="27">
        <f t="shared" si="371"/>
        <v>0</v>
      </c>
      <c r="BW131" s="19"/>
      <c r="BX131" s="34">
        <v>46082</v>
      </c>
      <c r="BY131" s="75">
        <f>IF(BY$3&gt;$A131+30,0,IF(BY$4&lt;$A131,0,IF(AND(BY$3&gt;=$A131,BY$3&lt;$A132),BY$13*(32-DAY(BY$3)),IF(AND(BY$4&gt;=$A131,BY$4&lt;$A132),BY$13*DAY(BY$4),IF(AND(BY$3&lt;$A131,BY$4&gt;$A132),BY$13*31,"X")))))*BY$21/100</f>
        <v>0</v>
      </c>
      <c r="BZ131" s="64">
        <f t="shared" si="392"/>
        <v>0</v>
      </c>
      <c r="CA131" s="27">
        <f t="shared" si="372"/>
        <v>0</v>
      </c>
      <c r="CB131" s="19"/>
      <c r="CC131" s="34">
        <v>46082</v>
      </c>
      <c r="CD131" s="75">
        <f>IF(CD$3&gt;$A131+30,0,IF(CD$4&lt;$A131,0,IF(AND(CD$3&gt;=$A131,CD$3&lt;$A132),CD$13*(32-DAY(CD$3)),IF(AND(CD$4&gt;=$A131,CD$4&lt;$A132),CD$13*DAY(CD$4),IF(AND(CD$3&lt;$A131,CD$4&gt;$A132),CD$13*31,"X")))))*CD$21/100</f>
        <v>0</v>
      </c>
      <c r="CE131" s="64">
        <f t="shared" si="393"/>
        <v>0</v>
      </c>
      <c r="CF131" s="27">
        <f t="shared" si="373"/>
        <v>0</v>
      </c>
      <c r="CG131" s="19"/>
      <c r="CH131" s="34">
        <v>46082</v>
      </c>
      <c r="CI131" s="75">
        <f>IF(CI$3&gt;$A131+30,0,IF(CI$4&lt;$A131,0,IF(AND(CI$3&gt;=$A131,CI$3&lt;$A132),CI$13*(32-DAY(CI$3)),IF(AND(CI$4&gt;=$A131,CI$4&lt;$A132),CI$13*DAY(CI$4),IF(AND(CI$3&lt;$A131,CI$4&gt;$A132),CI$13*31,"X")))))*CI$21/100</f>
        <v>0</v>
      </c>
      <c r="CJ131" s="64">
        <f t="shared" si="394"/>
        <v>0</v>
      </c>
      <c r="CK131" s="27">
        <f t="shared" si="374"/>
        <v>0</v>
      </c>
      <c r="CL131" s="19"/>
      <c r="CM131" s="34">
        <v>46082</v>
      </c>
      <c r="CN131" s="75">
        <f>IF(CN$3&gt;$A131+30,0,IF(CN$4&lt;$A131,0,IF(AND(CN$3&gt;=$A131,CN$3&lt;$A132),CN$13*(32-DAY(CN$3)),IF(AND(CN$4&gt;=$A131,CN$4&lt;$A132),CN$13*DAY(CN$4),IF(AND(CN$3&lt;$A131,CN$4&gt;$A132),CN$13*31,"X")))))*CN$21/100</f>
        <v>0</v>
      </c>
      <c r="CO131" s="64">
        <f t="shared" si="395"/>
        <v>0</v>
      </c>
      <c r="CP131" s="27">
        <f t="shared" si="375"/>
        <v>0</v>
      </c>
      <c r="CQ131" s="19"/>
      <c r="CR131" s="34">
        <v>46082</v>
      </c>
      <c r="CS131" s="75">
        <f>IF(CS$3&gt;$A131+30,0,IF(CS$4&lt;$A131,0,IF(AND(CS$3&gt;=$A131,CS$3&lt;$A132),CS$13*(32-DAY(CS$3)),IF(AND(CS$4&gt;=$A131,CS$4&lt;$A132),CS$13*DAY(CS$4),IF(AND(CS$3&lt;$A131,CS$4&gt;$A132),CS$13*31,"X")))))*CS$21/100</f>
        <v>0</v>
      </c>
      <c r="CT131" s="64">
        <f t="shared" si="396"/>
        <v>0</v>
      </c>
      <c r="CU131" s="27">
        <f t="shared" si="376"/>
        <v>0</v>
      </c>
      <c r="CV131" s="19"/>
    </row>
    <row r="132" spans="1:100" hidden="1" outlineLevel="1" x14ac:dyDescent="0.2">
      <c r="A132" s="34">
        <v>46113</v>
      </c>
      <c r="B132" s="75">
        <f>IF(B$3&gt;$A132+29,0,IF(B$4&lt;$A132,0,IF(AND(B$3&gt;=$A132,B$3&lt;$A133),B$13*(31-DAY(B$3)),IF(AND(B$4&gt;=$A132,B$4&lt;$A133),B$13*DAY(B$4),IF(AND(B$3&lt;$A132,B$4&gt;$A133),B$13*30,"X")))))*B$21/100</f>
        <v>0</v>
      </c>
      <c r="C132" s="64">
        <f t="shared" si="377"/>
        <v>0</v>
      </c>
      <c r="D132" s="27">
        <f t="shared" si="357"/>
        <v>0</v>
      </c>
      <c r="E132" s="19"/>
      <c r="F132" s="34">
        <v>46113</v>
      </c>
      <c r="G132" s="75">
        <f>IF(G$3&gt;$A132+29,0,IF(G$4&lt;$A132,0,IF(AND(G$3&gt;=$A132,G$3&lt;$A133),G$13*(31-DAY(G$3)),IF(AND(G$4&gt;=$A132,G$4&lt;$A133),G$13*DAY(G$4),IF(AND(G$3&lt;$A132,G$4&gt;$A133),G$13*30,"X")))))*G$21/100</f>
        <v>0</v>
      </c>
      <c r="H132" s="64">
        <f t="shared" si="378"/>
        <v>0</v>
      </c>
      <c r="I132" s="27">
        <f t="shared" si="358"/>
        <v>0</v>
      </c>
      <c r="J132" s="19"/>
      <c r="K132" s="34">
        <v>46113</v>
      </c>
      <c r="L132" s="75">
        <f>IF(L$3&gt;$A132+29,0,IF(L$4&lt;$A132,0,IF(AND(L$3&gt;=$A132,L$3&lt;$A133),L$13*(31-DAY(L$3)),IF(AND(L$4&gt;=$A132,L$4&lt;$A133),L$13*DAY(L$4),IF(AND(L$3&lt;$A132,L$4&gt;$A133),L$13*30,"X")))))*L$21/100</f>
        <v>0</v>
      </c>
      <c r="M132" s="64">
        <f t="shared" si="379"/>
        <v>0</v>
      </c>
      <c r="N132" s="27">
        <f t="shared" si="359"/>
        <v>0</v>
      </c>
      <c r="O132" s="19"/>
      <c r="P132" s="34">
        <v>46113</v>
      </c>
      <c r="Q132" s="75">
        <f>IF(Q$3&gt;$A132+29,0,IF(Q$4&lt;$A132,0,IF(AND(Q$3&gt;=$A132,Q$3&lt;$A133),Q$13*(31-DAY(Q$3)),IF(AND(Q$4&gt;=$A132,Q$4&lt;$A133),Q$13*DAY(Q$4),IF(AND(Q$3&lt;$A132,Q$4&gt;$A133),Q$13*30,"X")))))*Q$21/100</f>
        <v>0</v>
      </c>
      <c r="R132" s="64">
        <f t="shared" si="380"/>
        <v>0</v>
      </c>
      <c r="S132" s="27">
        <f t="shared" si="360"/>
        <v>0</v>
      </c>
      <c r="T132" s="19"/>
      <c r="U132" s="34">
        <v>46113</v>
      </c>
      <c r="V132" s="75">
        <f>IF(V$3&gt;$A132+29,0,IF(V$4&lt;$A132,0,IF(AND(V$3&gt;=$A132,V$3&lt;$A133),V$13*(31-DAY(V$3)),IF(AND(V$4&gt;=$A132,V$4&lt;$A133),V$13*DAY(V$4),IF(AND(V$3&lt;$A132,V$4&gt;$A133),V$13*30,"X")))))*V$21/100</f>
        <v>0</v>
      </c>
      <c r="W132" s="64">
        <f t="shared" si="381"/>
        <v>0</v>
      </c>
      <c r="X132" s="27">
        <f t="shared" si="361"/>
        <v>0</v>
      </c>
      <c r="Y132" s="19"/>
      <c r="Z132" s="34">
        <v>46113</v>
      </c>
      <c r="AA132" s="75">
        <f>IF(AA$3&gt;$A132+29,0,IF(AA$4&lt;$A132,0,IF(AND(AA$3&gt;=$A132,AA$3&lt;$A133),AA$13*(31-DAY(AA$3)),IF(AND(AA$4&gt;=$A132,AA$4&lt;$A133),AA$13*DAY(AA$4),IF(AND(AA$3&lt;$A132,AA$4&gt;$A133),AA$13*30,"X")))))*AA$21/100</f>
        <v>0</v>
      </c>
      <c r="AB132" s="64">
        <f t="shared" si="382"/>
        <v>0</v>
      </c>
      <c r="AC132" s="27">
        <f t="shared" si="362"/>
        <v>0</v>
      </c>
      <c r="AD132" s="19"/>
      <c r="AE132" s="34">
        <v>46113</v>
      </c>
      <c r="AF132" s="75">
        <f>IF(AF$3&gt;$A132+29,0,IF(AF$4&lt;$A132,0,IF(AND(AF$3&gt;=$A132,AF$3&lt;$A133),AF$13*(31-DAY(AF$3)),IF(AND(AF$4&gt;=$A132,AF$4&lt;$A133),AF$13*DAY(AF$4),IF(AND(AF$3&lt;$A132,AF$4&gt;$A133),AF$13*30,"X")))))*AF$21/100</f>
        <v>0</v>
      </c>
      <c r="AG132" s="64">
        <f t="shared" si="383"/>
        <v>0</v>
      </c>
      <c r="AH132" s="27">
        <f t="shared" si="363"/>
        <v>0</v>
      </c>
      <c r="AI132" s="19"/>
      <c r="AJ132" s="34">
        <v>46113</v>
      </c>
      <c r="AK132" s="75">
        <f>IF(AK$3&gt;$A132+29,0,IF(AK$4&lt;$A132,0,IF(AND(AK$3&gt;=$A132,AK$3&lt;$A133),AK$13*(31-DAY(AK$3)),IF(AND(AK$4&gt;=$A132,AK$4&lt;$A133),AK$13*DAY(AK$4),IF(AND(AK$3&lt;$A132,AK$4&gt;$A133),AK$13*30,"X")))))*AK$21/100</f>
        <v>0</v>
      </c>
      <c r="AL132" s="64">
        <f t="shared" si="384"/>
        <v>0</v>
      </c>
      <c r="AM132" s="27">
        <f t="shared" si="364"/>
        <v>0</v>
      </c>
      <c r="AN132" s="19"/>
      <c r="AO132" s="34">
        <v>46113</v>
      </c>
      <c r="AP132" s="75">
        <f>IF(AP$3&gt;$A132+29,0,IF(AP$4&lt;$A132,0,IF(AND(AP$3&gt;=$A132,AP$3&lt;$A133),AP$13*(31-DAY(AP$3)),IF(AND(AP$4&gt;=$A132,AP$4&lt;$A133),AP$13*DAY(AP$4),IF(AND(AP$3&lt;$A132,AP$4&gt;$A133),AP$13*30,"X")))))*AP$21/100</f>
        <v>0</v>
      </c>
      <c r="AQ132" s="64">
        <f t="shared" si="385"/>
        <v>0</v>
      </c>
      <c r="AR132" s="27">
        <f t="shared" si="365"/>
        <v>0</v>
      </c>
      <c r="AS132" s="19"/>
      <c r="AT132" s="34">
        <v>46113</v>
      </c>
      <c r="AU132" s="75">
        <f>IF(AU$3&gt;$A132+29,0,IF(AU$4&lt;$A132,0,IF(AND(AU$3&gt;=$A132,AU$3&lt;$A133),AU$13*(31-DAY(AU$3)),IF(AND(AU$4&gt;=$A132,AU$4&lt;$A133),AU$13*DAY(AU$4),IF(AND(AU$3&lt;$A132,AU$4&gt;$A133),AU$13*30,"X")))))*AU$21/100</f>
        <v>0</v>
      </c>
      <c r="AV132" s="64">
        <f t="shared" si="386"/>
        <v>0</v>
      </c>
      <c r="AW132" s="27">
        <f t="shared" si="366"/>
        <v>0</v>
      </c>
      <c r="AX132" s="19"/>
      <c r="AY132" s="34">
        <v>46113</v>
      </c>
      <c r="AZ132" s="75">
        <f>IF(AZ$3&gt;$A132+29,0,IF(AZ$4&lt;$A132,0,IF(AND(AZ$3&gt;=$A132,AZ$3&lt;$A133),AZ$13*(31-DAY(AZ$3)),IF(AND(AZ$4&gt;=$A132,AZ$4&lt;$A133),AZ$13*DAY(AZ$4),IF(AND(AZ$3&lt;$A132,AZ$4&gt;$A133),AZ$13*30,"X")))))*AZ$21/100</f>
        <v>0</v>
      </c>
      <c r="BA132" s="64">
        <f t="shared" si="387"/>
        <v>0</v>
      </c>
      <c r="BB132" s="27">
        <f t="shared" si="367"/>
        <v>0</v>
      </c>
      <c r="BC132" s="19"/>
      <c r="BD132" s="34">
        <v>46113</v>
      </c>
      <c r="BE132" s="75">
        <f>IF(BE$3&gt;$A132+29,0,IF(BE$4&lt;$A132,0,IF(AND(BE$3&gt;=$A132,BE$3&lt;$A133),BE$13*(31-DAY(BE$3)),IF(AND(BE$4&gt;=$A132,BE$4&lt;$A133),BE$13*DAY(BE$4),IF(AND(BE$3&lt;$A132,BE$4&gt;$A133),BE$13*30,"X")))))*BE$21/100</f>
        <v>0</v>
      </c>
      <c r="BF132" s="64">
        <f t="shared" si="388"/>
        <v>0</v>
      </c>
      <c r="BG132" s="27">
        <f t="shared" si="368"/>
        <v>0</v>
      </c>
      <c r="BH132" s="19"/>
      <c r="BI132" s="34">
        <v>46113</v>
      </c>
      <c r="BJ132" s="75">
        <f>IF(BJ$3&gt;$A132+29,0,IF(BJ$4&lt;$A132,0,IF(AND(BJ$3&gt;=$A132,BJ$3&lt;$A133),BJ$13*(31-DAY(BJ$3)),IF(AND(BJ$4&gt;=$A132,BJ$4&lt;$A133),BJ$13*DAY(BJ$4),IF(AND(BJ$3&lt;$A132,BJ$4&gt;$A133),BJ$13*30,"X")))))*BJ$21/100</f>
        <v>0</v>
      </c>
      <c r="BK132" s="64">
        <f t="shared" si="389"/>
        <v>0</v>
      </c>
      <c r="BL132" s="27">
        <f t="shared" si="369"/>
        <v>0</v>
      </c>
      <c r="BM132" s="19"/>
      <c r="BN132" s="34">
        <v>46113</v>
      </c>
      <c r="BO132" s="75">
        <f>IF(BO$3&gt;$A132+29,0,IF(BO$4&lt;$A132,0,IF(AND(BO$3&gt;=$A132,BO$3&lt;$A133),BO$13*(31-DAY(BO$3)),IF(AND(BO$4&gt;=$A132,BO$4&lt;$A133),BO$13*DAY(BO$4),IF(AND(BO$3&lt;$A132,BO$4&gt;$A133),BO$13*30,"X")))))*BO$21/100</f>
        <v>0</v>
      </c>
      <c r="BP132" s="64">
        <f t="shared" si="390"/>
        <v>0</v>
      </c>
      <c r="BQ132" s="27">
        <f t="shared" si="370"/>
        <v>0</v>
      </c>
      <c r="BR132" s="19"/>
      <c r="BS132" s="34">
        <v>46113</v>
      </c>
      <c r="BT132" s="75">
        <f>IF(BT$3&gt;$A132+29,0,IF(BT$4&lt;$A132,0,IF(AND(BT$3&gt;=$A132,BT$3&lt;$A133),BT$13*(31-DAY(BT$3)),IF(AND(BT$4&gt;=$A132,BT$4&lt;$A133),BT$13*DAY(BT$4),IF(AND(BT$3&lt;$A132,BT$4&gt;$A133),BT$13*30,"X")))))*BT$21/100</f>
        <v>0</v>
      </c>
      <c r="BU132" s="64">
        <f t="shared" si="391"/>
        <v>0</v>
      </c>
      <c r="BV132" s="27">
        <f t="shared" si="371"/>
        <v>0</v>
      </c>
      <c r="BW132" s="19"/>
      <c r="BX132" s="34">
        <v>46113</v>
      </c>
      <c r="BY132" s="75">
        <f>IF(BY$3&gt;$A132+29,0,IF(BY$4&lt;$A132,0,IF(AND(BY$3&gt;=$A132,BY$3&lt;$A133),BY$13*(31-DAY(BY$3)),IF(AND(BY$4&gt;=$A132,BY$4&lt;$A133),BY$13*DAY(BY$4),IF(AND(BY$3&lt;$A132,BY$4&gt;$A133),BY$13*30,"X")))))*BY$21/100</f>
        <v>0</v>
      </c>
      <c r="BZ132" s="64">
        <f t="shared" si="392"/>
        <v>0</v>
      </c>
      <c r="CA132" s="27">
        <f t="shared" si="372"/>
        <v>0</v>
      </c>
      <c r="CB132" s="19"/>
      <c r="CC132" s="34">
        <v>46113</v>
      </c>
      <c r="CD132" s="75">
        <f>IF(CD$3&gt;$A132+29,0,IF(CD$4&lt;$A132,0,IF(AND(CD$3&gt;=$A132,CD$3&lt;$A133),CD$13*(31-DAY(CD$3)),IF(AND(CD$4&gt;=$A132,CD$4&lt;$A133),CD$13*DAY(CD$4),IF(AND(CD$3&lt;$A132,CD$4&gt;$A133),CD$13*30,"X")))))*CD$21/100</f>
        <v>0</v>
      </c>
      <c r="CE132" s="64">
        <f t="shared" si="393"/>
        <v>0</v>
      </c>
      <c r="CF132" s="27">
        <f t="shared" si="373"/>
        <v>0</v>
      </c>
      <c r="CG132" s="19"/>
      <c r="CH132" s="34">
        <v>46113</v>
      </c>
      <c r="CI132" s="75">
        <f>IF(CI$3&gt;$A132+29,0,IF(CI$4&lt;$A132,0,IF(AND(CI$3&gt;=$A132,CI$3&lt;$A133),CI$13*(31-DAY(CI$3)),IF(AND(CI$4&gt;=$A132,CI$4&lt;$A133),CI$13*DAY(CI$4),IF(AND(CI$3&lt;$A132,CI$4&gt;$A133),CI$13*30,"X")))))*CI$21/100</f>
        <v>0</v>
      </c>
      <c r="CJ132" s="64">
        <f t="shared" si="394"/>
        <v>0</v>
      </c>
      <c r="CK132" s="27">
        <f t="shared" si="374"/>
        <v>0</v>
      </c>
      <c r="CL132" s="19"/>
      <c r="CM132" s="34">
        <v>46113</v>
      </c>
      <c r="CN132" s="75">
        <f>IF(CN$3&gt;$A132+29,0,IF(CN$4&lt;$A132,0,IF(AND(CN$3&gt;=$A132,CN$3&lt;$A133),CN$13*(31-DAY(CN$3)),IF(AND(CN$4&gt;=$A132,CN$4&lt;$A133),CN$13*DAY(CN$4),IF(AND(CN$3&lt;$A132,CN$4&gt;$A133),CN$13*30,"X")))))*CN$21/100</f>
        <v>0</v>
      </c>
      <c r="CO132" s="64">
        <f t="shared" si="395"/>
        <v>0</v>
      </c>
      <c r="CP132" s="27">
        <f t="shared" si="375"/>
        <v>0</v>
      </c>
      <c r="CQ132" s="19"/>
      <c r="CR132" s="34">
        <v>46113</v>
      </c>
      <c r="CS132" s="75">
        <f>IF(CS$3&gt;$A132+29,0,IF(CS$4&lt;$A132,0,IF(AND(CS$3&gt;=$A132,CS$3&lt;$A133),CS$13*(31-DAY(CS$3)),IF(AND(CS$4&gt;=$A132,CS$4&lt;$A133),CS$13*DAY(CS$4),IF(AND(CS$3&lt;$A132,CS$4&gt;$A133),CS$13*30,"X")))))*CS$21/100</f>
        <v>0</v>
      </c>
      <c r="CT132" s="64">
        <f t="shared" si="396"/>
        <v>0</v>
      </c>
      <c r="CU132" s="27">
        <f t="shared" si="376"/>
        <v>0</v>
      </c>
      <c r="CV132" s="19"/>
    </row>
    <row r="133" spans="1:100" hidden="1" outlineLevel="1" x14ac:dyDescent="0.2">
      <c r="A133" s="34">
        <v>46143</v>
      </c>
      <c r="B133" s="75">
        <f>IF(B$3&gt;$A133+30,0,IF(B$4&lt;$A133,0,IF(AND(B$3&gt;=$A133,B$3&lt;$A134),B$13*(32-DAY(B$3)),IF(AND(B$4&gt;=$A133,B$4&lt;$A134),B$13*DAY(B$4),IF(AND(B$3&lt;$A133,B$4&gt;$A134),B$13*31,"X")))))*B$21/100</f>
        <v>0</v>
      </c>
      <c r="C133" s="64">
        <f t="shared" si="377"/>
        <v>0</v>
      </c>
      <c r="D133" s="27">
        <f t="shared" si="357"/>
        <v>0</v>
      </c>
      <c r="E133" s="19"/>
      <c r="F133" s="34">
        <v>46143</v>
      </c>
      <c r="G133" s="75">
        <f>IF(G$3&gt;$A133+30,0,IF(G$4&lt;$A133,0,IF(AND(G$3&gt;=$A133,G$3&lt;$A134),G$13*(32-DAY(G$3)),IF(AND(G$4&gt;=$A133,G$4&lt;$A134),G$13*DAY(G$4),IF(AND(G$3&lt;$A133,G$4&gt;$A134),G$13*31,"X")))))*G$21/100</f>
        <v>0</v>
      </c>
      <c r="H133" s="64">
        <f t="shared" si="378"/>
        <v>0</v>
      </c>
      <c r="I133" s="27">
        <f t="shared" si="358"/>
        <v>0</v>
      </c>
      <c r="J133" s="19"/>
      <c r="K133" s="34">
        <v>46143</v>
      </c>
      <c r="L133" s="75">
        <f>IF(L$3&gt;$A133+30,0,IF(L$4&lt;$A133,0,IF(AND(L$3&gt;=$A133,L$3&lt;$A134),L$13*(32-DAY(L$3)),IF(AND(L$4&gt;=$A133,L$4&lt;$A134),L$13*DAY(L$4),IF(AND(L$3&lt;$A133,L$4&gt;$A134),L$13*31,"X")))))*L$21/100</f>
        <v>0</v>
      </c>
      <c r="M133" s="64">
        <f t="shared" si="379"/>
        <v>0</v>
      </c>
      <c r="N133" s="27">
        <f t="shared" si="359"/>
        <v>0</v>
      </c>
      <c r="O133" s="19"/>
      <c r="P133" s="34">
        <v>46143</v>
      </c>
      <c r="Q133" s="75">
        <f>IF(Q$3&gt;$A133+30,0,IF(Q$4&lt;$A133,0,IF(AND(Q$3&gt;=$A133,Q$3&lt;$A134),Q$13*(32-DAY(Q$3)),IF(AND(Q$4&gt;=$A133,Q$4&lt;$A134),Q$13*DAY(Q$4),IF(AND(Q$3&lt;$A133,Q$4&gt;$A134),Q$13*31,"X")))))*Q$21/100</f>
        <v>0</v>
      </c>
      <c r="R133" s="64">
        <f t="shared" si="380"/>
        <v>0</v>
      </c>
      <c r="S133" s="27">
        <f t="shared" si="360"/>
        <v>0</v>
      </c>
      <c r="T133" s="19"/>
      <c r="U133" s="34">
        <v>46143</v>
      </c>
      <c r="V133" s="75">
        <f>IF(V$3&gt;$A133+30,0,IF(V$4&lt;$A133,0,IF(AND(V$3&gt;=$A133,V$3&lt;$A134),V$13*(32-DAY(V$3)),IF(AND(V$4&gt;=$A133,V$4&lt;$A134),V$13*DAY(V$4),IF(AND(V$3&lt;$A133,V$4&gt;$A134),V$13*31,"X")))))*V$21/100</f>
        <v>0</v>
      </c>
      <c r="W133" s="64">
        <f t="shared" si="381"/>
        <v>0</v>
      </c>
      <c r="X133" s="27">
        <f t="shared" si="361"/>
        <v>0</v>
      </c>
      <c r="Y133" s="19"/>
      <c r="Z133" s="34">
        <v>46143</v>
      </c>
      <c r="AA133" s="75">
        <f>IF(AA$3&gt;$A133+30,0,IF(AA$4&lt;$A133,0,IF(AND(AA$3&gt;=$A133,AA$3&lt;$A134),AA$13*(32-DAY(AA$3)),IF(AND(AA$4&gt;=$A133,AA$4&lt;$A134),AA$13*DAY(AA$4),IF(AND(AA$3&lt;$A133,AA$4&gt;$A134),AA$13*31,"X")))))*AA$21/100</f>
        <v>0</v>
      </c>
      <c r="AB133" s="64">
        <f t="shared" si="382"/>
        <v>0</v>
      </c>
      <c r="AC133" s="27">
        <f t="shared" si="362"/>
        <v>0</v>
      </c>
      <c r="AD133" s="19"/>
      <c r="AE133" s="34">
        <v>46143</v>
      </c>
      <c r="AF133" s="75">
        <f>IF(AF$3&gt;$A133+30,0,IF(AF$4&lt;$A133,0,IF(AND(AF$3&gt;=$A133,AF$3&lt;$A134),AF$13*(32-DAY(AF$3)),IF(AND(AF$4&gt;=$A133,AF$4&lt;$A134),AF$13*DAY(AF$4),IF(AND(AF$3&lt;$A133,AF$4&gt;$A134),AF$13*31,"X")))))*AF$21/100</f>
        <v>0</v>
      </c>
      <c r="AG133" s="64">
        <f t="shared" si="383"/>
        <v>0</v>
      </c>
      <c r="AH133" s="27">
        <f t="shared" si="363"/>
        <v>0</v>
      </c>
      <c r="AI133" s="19"/>
      <c r="AJ133" s="34">
        <v>46143</v>
      </c>
      <c r="AK133" s="75">
        <f>IF(AK$3&gt;$A133+30,0,IF(AK$4&lt;$A133,0,IF(AND(AK$3&gt;=$A133,AK$3&lt;$A134),AK$13*(32-DAY(AK$3)),IF(AND(AK$4&gt;=$A133,AK$4&lt;$A134),AK$13*DAY(AK$4),IF(AND(AK$3&lt;$A133,AK$4&gt;$A134),AK$13*31,"X")))))*AK$21/100</f>
        <v>0</v>
      </c>
      <c r="AL133" s="64">
        <f t="shared" si="384"/>
        <v>0</v>
      </c>
      <c r="AM133" s="27">
        <f t="shared" si="364"/>
        <v>0</v>
      </c>
      <c r="AN133" s="19"/>
      <c r="AO133" s="34">
        <v>46143</v>
      </c>
      <c r="AP133" s="75">
        <f>IF(AP$3&gt;$A133+30,0,IF(AP$4&lt;$A133,0,IF(AND(AP$3&gt;=$A133,AP$3&lt;$A134),AP$13*(32-DAY(AP$3)),IF(AND(AP$4&gt;=$A133,AP$4&lt;$A134),AP$13*DAY(AP$4),IF(AND(AP$3&lt;$A133,AP$4&gt;$A134),AP$13*31,"X")))))*AP$21/100</f>
        <v>0</v>
      </c>
      <c r="AQ133" s="64">
        <f t="shared" si="385"/>
        <v>0</v>
      </c>
      <c r="AR133" s="27">
        <f t="shared" si="365"/>
        <v>0</v>
      </c>
      <c r="AS133" s="19"/>
      <c r="AT133" s="34">
        <v>46143</v>
      </c>
      <c r="AU133" s="75">
        <f>IF(AU$3&gt;$A133+30,0,IF(AU$4&lt;$A133,0,IF(AND(AU$3&gt;=$A133,AU$3&lt;$A134),AU$13*(32-DAY(AU$3)),IF(AND(AU$4&gt;=$A133,AU$4&lt;$A134),AU$13*DAY(AU$4),IF(AND(AU$3&lt;$A133,AU$4&gt;$A134),AU$13*31,"X")))))*AU$21/100</f>
        <v>0</v>
      </c>
      <c r="AV133" s="64">
        <f t="shared" si="386"/>
        <v>0</v>
      </c>
      <c r="AW133" s="27">
        <f t="shared" si="366"/>
        <v>0</v>
      </c>
      <c r="AX133" s="19"/>
      <c r="AY133" s="34">
        <v>46143</v>
      </c>
      <c r="AZ133" s="75">
        <f>IF(AZ$3&gt;$A133+30,0,IF(AZ$4&lt;$A133,0,IF(AND(AZ$3&gt;=$A133,AZ$3&lt;$A134),AZ$13*(32-DAY(AZ$3)),IF(AND(AZ$4&gt;=$A133,AZ$4&lt;$A134),AZ$13*DAY(AZ$4),IF(AND(AZ$3&lt;$A133,AZ$4&gt;$A134),AZ$13*31,"X")))))*AZ$21/100</f>
        <v>0</v>
      </c>
      <c r="BA133" s="64">
        <f t="shared" si="387"/>
        <v>0</v>
      </c>
      <c r="BB133" s="27">
        <f t="shared" si="367"/>
        <v>0</v>
      </c>
      <c r="BC133" s="19"/>
      <c r="BD133" s="34">
        <v>46143</v>
      </c>
      <c r="BE133" s="75">
        <f>IF(BE$3&gt;$A133+30,0,IF(BE$4&lt;$A133,0,IF(AND(BE$3&gt;=$A133,BE$3&lt;$A134),BE$13*(32-DAY(BE$3)),IF(AND(BE$4&gt;=$A133,BE$4&lt;$A134),BE$13*DAY(BE$4),IF(AND(BE$3&lt;$A133,BE$4&gt;$A134),BE$13*31,"X")))))*BE$21/100</f>
        <v>0</v>
      </c>
      <c r="BF133" s="64">
        <f t="shared" si="388"/>
        <v>0</v>
      </c>
      <c r="BG133" s="27">
        <f t="shared" si="368"/>
        <v>0</v>
      </c>
      <c r="BH133" s="19"/>
      <c r="BI133" s="34">
        <v>46143</v>
      </c>
      <c r="BJ133" s="75">
        <f>IF(BJ$3&gt;$A133+30,0,IF(BJ$4&lt;$A133,0,IF(AND(BJ$3&gt;=$A133,BJ$3&lt;$A134),BJ$13*(32-DAY(BJ$3)),IF(AND(BJ$4&gt;=$A133,BJ$4&lt;$A134),BJ$13*DAY(BJ$4),IF(AND(BJ$3&lt;$A133,BJ$4&gt;$A134),BJ$13*31,"X")))))*BJ$21/100</f>
        <v>0</v>
      </c>
      <c r="BK133" s="64">
        <f t="shared" si="389"/>
        <v>0</v>
      </c>
      <c r="BL133" s="27">
        <f t="shared" si="369"/>
        <v>0</v>
      </c>
      <c r="BM133" s="19"/>
      <c r="BN133" s="34">
        <v>46143</v>
      </c>
      <c r="BO133" s="75">
        <f>IF(BO$3&gt;$A133+30,0,IF(BO$4&lt;$A133,0,IF(AND(BO$3&gt;=$A133,BO$3&lt;$A134),BO$13*(32-DAY(BO$3)),IF(AND(BO$4&gt;=$A133,BO$4&lt;$A134),BO$13*DAY(BO$4),IF(AND(BO$3&lt;$A133,BO$4&gt;$A134),BO$13*31,"X")))))*BO$21/100</f>
        <v>0</v>
      </c>
      <c r="BP133" s="64">
        <f t="shared" si="390"/>
        <v>0</v>
      </c>
      <c r="BQ133" s="27">
        <f t="shared" si="370"/>
        <v>0</v>
      </c>
      <c r="BR133" s="19"/>
      <c r="BS133" s="34">
        <v>46143</v>
      </c>
      <c r="BT133" s="75">
        <f>IF(BT$3&gt;$A133+30,0,IF(BT$4&lt;$A133,0,IF(AND(BT$3&gt;=$A133,BT$3&lt;$A134),BT$13*(32-DAY(BT$3)),IF(AND(BT$4&gt;=$A133,BT$4&lt;$A134),BT$13*DAY(BT$4),IF(AND(BT$3&lt;$A133,BT$4&gt;$A134),BT$13*31,"X")))))*BT$21/100</f>
        <v>0</v>
      </c>
      <c r="BU133" s="64">
        <f t="shared" si="391"/>
        <v>0</v>
      </c>
      <c r="BV133" s="27">
        <f t="shared" si="371"/>
        <v>0</v>
      </c>
      <c r="BW133" s="19"/>
      <c r="BX133" s="34">
        <v>46143</v>
      </c>
      <c r="BY133" s="75">
        <f>IF(BY$3&gt;$A133+30,0,IF(BY$4&lt;$A133,0,IF(AND(BY$3&gt;=$A133,BY$3&lt;$A134),BY$13*(32-DAY(BY$3)),IF(AND(BY$4&gt;=$A133,BY$4&lt;$A134),BY$13*DAY(BY$4),IF(AND(BY$3&lt;$A133,BY$4&gt;$A134),BY$13*31,"X")))))*BY$21/100</f>
        <v>0</v>
      </c>
      <c r="BZ133" s="64">
        <f t="shared" si="392"/>
        <v>0</v>
      </c>
      <c r="CA133" s="27">
        <f t="shared" si="372"/>
        <v>0</v>
      </c>
      <c r="CB133" s="19"/>
      <c r="CC133" s="34">
        <v>46143</v>
      </c>
      <c r="CD133" s="75">
        <f>IF(CD$3&gt;$A133+30,0,IF(CD$4&lt;$A133,0,IF(AND(CD$3&gt;=$A133,CD$3&lt;$A134),CD$13*(32-DAY(CD$3)),IF(AND(CD$4&gt;=$A133,CD$4&lt;$A134),CD$13*DAY(CD$4),IF(AND(CD$3&lt;$A133,CD$4&gt;$A134),CD$13*31,"X")))))*CD$21/100</f>
        <v>0</v>
      </c>
      <c r="CE133" s="64">
        <f t="shared" si="393"/>
        <v>0</v>
      </c>
      <c r="CF133" s="27">
        <f t="shared" si="373"/>
        <v>0</v>
      </c>
      <c r="CG133" s="19"/>
      <c r="CH133" s="34">
        <v>46143</v>
      </c>
      <c r="CI133" s="75">
        <f>IF(CI$3&gt;$A133+30,0,IF(CI$4&lt;$A133,0,IF(AND(CI$3&gt;=$A133,CI$3&lt;$A134),CI$13*(32-DAY(CI$3)),IF(AND(CI$4&gt;=$A133,CI$4&lt;$A134),CI$13*DAY(CI$4),IF(AND(CI$3&lt;$A133,CI$4&gt;$A134),CI$13*31,"X")))))*CI$21/100</f>
        <v>0</v>
      </c>
      <c r="CJ133" s="64">
        <f t="shared" si="394"/>
        <v>0</v>
      </c>
      <c r="CK133" s="27">
        <f t="shared" si="374"/>
        <v>0</v>
      </c>
      <c r="CL133" s="19"/>
      <c r="CM133" s="34">
        <v>46143</v>
      </c>
      <c r="CN133" s="75">
        <f>IF(CN$3&gt;$A133+30,0,IF(CN$4&lt;$A133,0,IF(AND(CN$3&gt;=$A133,CN$3&lt;$A134),CN$13*(32-DAY(CN$3)),IF(AND(CN$4&gt;=$A133,CN$4&lt;$A134),CN$13*DAY(CN$4),IF(AND(CN$3&lt;$A133,CN$4&gt;$A134),CN$13*31,"X")))))*CN$21/100</f>
        <v>0</v>
      </c>
      <c r="CO133" s="64">
        <f t="shared" si="395"/>
        <v>0</v>
      </c>
      <c r="CP133" s="27">
        <f t="shared" si="375"/>
        <v>0</v>
      </c>
      <c r="CQ133" s="19"/>
      <c r="CR133" s="34">
        <v>46143</v>
      </c>
      <c r="CS133" s="75">
        <f>IF(CS$3&gt;$A133+30,0,IF(CS$4&lt;$A133,0,IF(AND(CS$3&gt;=$A133,CS$3&lt;$A134),CS$13*(32-DAY(CS$3)),IF(AND(CS$4&gt;=$A133,CS$4&lt;$A134),CS$13*DAY(CS$4),IF(AND(CS$3&lt;$A133,CS$4&gt;$A134),CS$13*31,"X")))))*CS$21/100</f>
        <v>0</v>
      </c>
      <c r="CT133" s="64">
        <f t="shared" si="396"/>
        <v>0</v>
      </c>
      <c r="CU133" s="27">
        <f t="shared" si="376"/>
        <v>0</v>
      </c>
      <c r="CV133" s="19"/>
    </row>
    <row r="134" spans="1:100" hidden="1" outlineLevel="1" x14ac:dyDescent="0.2">
      <c r="A134" s="34">
        <v>46174</v>
      </c>
      <c r="B134" s="75">
        <f>IF(B$3&gt;$A134+29,0,IF(B$4&lt;$A134,0,IF(AND(B$3&gt;=$A134,B$3&lt;$A135),B$13*(31-DAY(B$3)),IF(AND(B$4&gt;=$A134,B$4&lt;$A135),B$13*DAY(B$4),IF(AND(B$3&lt;$A134,B$4&gt;$A135),B$13*30,"X")))))*B$21/100</f>
        <v>0</v>
      </c>
      <c r="C134" s="64">
        <f t="shared" si="377"/>
        <v>0</v>
      </c>
      <c r="D134" s="27">
        <f t="shared" si="357"/>
        <v>0</v>
      </c>
      <c r="E134" s="19"/>
      <c r="F134" s="34">
        <v>46174</v>
      </c>
      <c r="G134" s="75">
        <f>IF(G$3&gt;$A134+29,0,IF(G$4&lt;$A134,0,IF(AND(G$3&gt;=$A134,G$3&lt;$A135),G$13*(31-DAY(G$3)),IF(AND(G$4&gt;=$A134,G$4&lt;$A135),G$13*DAY(G$4),IF(AND(G$3&lt;$A134,G$4&gt;$A135),G$13*30,"X")))))*G$21/100</f>
        <v>0</v>
      </c>
      <c r="H134" s="64">
        <f t="shared" si="378"/>
        <v>0</v>
      </c>
      <c r="I134" s="27">
        <f t="shared" si="358"/>
        <v>0</v>
      </c>
      <c r="J134" s="19"/>
      <c r="K134" s="34">
        <v>46174</v>
      </c>
      <c r="L134" s="75">
        <f>IF(L$3&gt;$A134+29,0,IF(L$4&lt;$A134,0,IF(AND(L$3&gt;=$A134,L$3&lt;$A135),L$13*(31-DAY(L$3)),IF(AND(L$4&gt;=$A134,L$4&lt;$A135),L$13*DAY(L$4),IF(AND(L$3&lt;$A134,L$4&gt;$A135),L$13*30,"X")))))*L$21/100</f>
        <v>0</v>
      </c>
      <c r="M134" s="64">
        <f t="shared" si="379"/>
        <v>0</v>
      </c>
      <c r="N134" s="27">
        <f t="shared" si="359"/>
        <v>0</v>
      </c>
      <c r="O134" s="19"/>
      <c r="P134" s="34">
        <v>46174</v>
      </c>
      <c r="Q134" s="75">
        <f>IF(Q$3&gt;$A134+29,0,IF(Q$4&lt;$A134,0,IF(AND(Q$3&gt;=$A134,Q$3&lt;$A135),Q$13*(31-DAY(Q$3)),IF(AND(Q$4&gt;=$A134,Q$4&lt;$A135),Q$13*DAY(Q$4),IF(AND(Q$3&lt;$A134,Q$4&gt;$A135),Q$13*30,"X")))))*Q$21/100</f>
        <v>0</v>
      </c>
      <c r="R134" s="64">
        <f t="shared" si="380"/>
        <v>0</v>
      </c>
      <c r="S134" s="27">
        <f t="shared" si="360"/>
        <v>0</v>
      </c>
      <c r="T134" s="19"/>
      <c r="U134" s="34">
        <v>46174</v>
      </c>
      <c r="V134" s="75">
        <f>IF(V$3&gt;$A134+29,0,IF(V$4&lt;$A134,0,IF(AND(V$3&gt;=$A134,V$3&lt;$A135),V$13*(31-DAY(V$3)),IF(AND(V$4&gt;=$A134,V$4&lt;$A135),V$13*DAY(V$4),IF(AND(V$3&lt;$A134,V$4&gt;$A135),V$13*30,"X")))))*V$21/100</f>
        <v>0</v>
      </c>
      <c r="W134" s="64">
        <f t="shared" si="381"/>
        <v>0</v>
      </c>
      <c r="X134" s="27">
        <f t="shared" si="361"/>
        <v>0</v>
      </c>
      <c r="Y134" s="19"/>
      <c r="Z134" s="34">
        <v>46174</v>
      </c>
      <c r="AA134" s="75">
        <f>IF(AA$3&gt;$A134+29,0,IF(AA$4&lt;$A134,0,IF(AND(AA$3&gt;=$A134,AA$3&lt;$A135),AA$13*(31-DAY(AA$3)),IF(AND(AA$4&gt;=$A134,AA$4&lt;$A135),AA$13*DAY(AA$4),IF(AND(AA$3&lt;$A134,AA$4&gt;$A135),AA$13*30,"X")))))*AA$21/100</f>
        <v>0</v>
      </c>
      <c r="AB134" s="64">
        <f t="shared" si="382"/>
        <v>0</v>
      </c>
      <c r="AC134" s="27">
        <f t="shared" si="362"/>
        <v>0</v>
      </c>
      <c r="AD134" s="19"/>
      <c r="AE134" s="34">
        <v>46174</v>
      </c>
      <c r="AF134" s="75">
        <f>IF(AF$3&gt;$A134+29,0,IF(AF$4&lt;$A134,0,IF(AND(AF$3&gt;=$A134,AF$3&lt;$A135),AF$13*(31-DAY(AF$3)),IF(AND(AF$4&gt;=$A134,AF$4&lt;$A135),AF$13*DAY(AF$4),IF(AND(AF$3&lt;$A134,AF$4&gt;$A135),AF$13*30,"X")))))*AF$21/100</f>
        <v>0</v>
      </c>
      <c r="AG134" s="64">
        <f t="shared" si="383"/>
        <v>0</v>
      </c>
      <c r="AH134" s="27">
        <f t="shared" si="363"/>
        <v>0</v>
      </c>
      <c r="AI134" s="19"/>
      <c r="AJ134" s="34">
        <v>46174</v>
      </c>
      <c r="AK134" s="75">
        <f>IF(AK$3&gt;$A134+29,0,IF(AK$4&lt;$A134,0,IF(AND(AK$3&gt;=$A134,AK$3&lt;$A135),AK$13*(31-DAY(AK$3)),IF(AND(AK$4&gt;=$A134,AK$4&lt;$A135),AK$13*DAY(AK$4),IF(AND(AK$3&lt;$A134,AK$4&gt;$A135),AK$13*30,"X")))))*AK$21/100</f>
        <v>0</v>
      </c>
      <c r="AL134" s="64">
        <f t="shared" si="384"/>
        <v>0</v>
      </c>
      <c r="AM134" s="27">
        <f t="shared" si="364"/>
        <v>0</v>
      </c>
      <c r="AN134" s="19"/>
      <c r="AO134" s="34">
        <v>46174</v>
      </c>
      <c r="AP134" s="75">
        <f>IF(AP$3&gt;$A134+29,0,IF(AP$4&lt;$A134,0,IF(AND(AP$3&gt;=$A134,AP$3&lt;$A135),AP$13*(31-DAY(AP$3)),IF(AND(AP$4&gt;=$A134,AP$4&lt;$A135),AP$13*DAY(AP$4),IF(AND(AP$3&lt;$A134,AP$4&gt;$A135),AP$13*30,"X")))))*AP$21/100</f>
        <v>0</v>
      </c>
      <c r="AQ134" s="64">
        <f t="shared" si="385"/>
        <v>0</v>
      </c>
      <c r="AR134" s="27">
        <f t="shared" si="365"/>
        <v>0</v>
      </c>
      <c r="AS134" s="19"/>
      <c r="AT134" s="34">
        <v>46174</v>
      </c>
      <c r="AU134" s="75">
        <f>IF(AU$3&gt;$A134+29,0,IF(AU$4&lt;$A134,0,IF(AND(AU$3&gt;=$A134,AU$3&lt;$A135),AU$13*(31-DAY(AU$3)),IF(AND(AU$4&gt;=$A134,AU$4&lt;$A135),AU$13*DAY(AU$4),IF(AND(AU$3&lt;$A134,AU$4&gt;$A135),AU$13*30,"X")))))*AU$21/100</f>
        <v>0</v>
      </c>
      <c r="AV134" s="64">
        <f t="shared" si="386"/>
        <v>0</v>
      </c>
      <c r="AW134" s="27">
        <f t="shared" si="366"/>
        <v>0</v>
      </c>
      <c r="AX134" s="19"/>
      <c r="AY134" s="34">
        <v>46174</v>
      </c>
      <c r="AZ134" s="75">
        <f>IF(AZ$3&gt;$A134+29,0,IF(AZ$4&lt;$A134,0,IF(AND(AZ$3&gt;=$A134,AZ$3&lt;$A135),AZ$13*(31-DAY(AZ$3)),IF(AND(AZ$4&gt;=$A134,AZ$4&lt;$A135),AZ$13*DAY(AZ$4),IF(AND(AZ$3&lt;$A134,AZ$4&gt;$A135),AZ$13*30,"X")))))*AZ$21/100</f>
        <v>0</v>
      </c>
      <c r="BA134" s="64">
        <f t="shared" si="387"/>
        <v>0</v>
      </c>
      <c r="BB134" s="27">
        <f t="shared" si="367"/>
        <v>0</v>
      </c>
      <c r="BC134" s="19"/>
      <c r="BD134" s="34">
        <v>46174</v>
      </c>
      <c r="BE134" s="75">
        <f>IF(BE$3&gt;$A134+29,0,IF(BE$4&lt;$A134,0,IF(AND(BE$3&gt;=$A134,BE$3&lt;$A135),BE$13*(31-DAY(BE$3)),IF(AND(BE$4&gt;=$A134,BE$4&lt;$A135),BE$13*DAY(BE$4),IF(AND(BE$3&lt;$A134,BE$4&gt;$A135),BE$13*30,"X")))))*BE$21/100</f>
        <v>0</v>
      </c>
      <c r="BF134" s="64">
        <f t="shared" si="388"/>
        <v>0</v>
      </c>
      <c r="BG134" s="27">
        <f t="shared" si="368"/>
        <v>0</v>
      </c>
      <c r="BH134" s="19"/>
      <c r="BI134" s="34">
        <v>46174</v>
      </c>
      <c r="BJ134" s="75">
        <f>IF(BJ$3&gt;$A134+29,0,IF(BJ$4&lt;$A134,0,IF(AND(BJ$3&gt;=$A134,BJ$3&lt;$A135),BJ$13*(31-DAY(BJ$3)),IF(AND(BJ$4&gt;=$A134,BJ$4&lt;$A135),BJ$13*DAY(BJ$4),IF(AND(BJ$3&lt;$A134,BJ$4&gt;$A135),BJ$13*30,"X")))))*BJ$21/100</f>
        <v>0</v>
      </c>
      <c r="BK134" s="64">
        <f t="shared" si="389"/>
        <v>0</v>
      </c>
      <c r="BL134" s="27">
        <f t="shared" si="369"/>
        <v>0</v>
      </c>
      <c r="BM134" s="19"/>
      <c r="BN134" s="34">
        <v>46174</v>
      </c>
      <c r="BO134" s="75">
        <f>IF(BO$3&gt;$A134+29,0,IF(BO$4&lt;$A134,0,IF(AND(BO$3&gt;=$A134,BO$3&lt;$A135),BO$13*(31-DAY(BO$3)),IF(AND(BO$4&gt;=$A134,BO$4&lt;$A135),BO$13*DAY(BO$4),IF(AND(BO$3&lt;$A134,BO$4&gt;$A135),BO$13*30,"X")))))*BO$21/100</f>
        <v>0</v>
      </c>
      <c r="BP134" s="64">
        <f t="shared" si="390"/>
        <v>0</v>
      </c>
      <c r="BQ134" s="27">
        <f t="shared" si="370"/>
        <v>0</v>
      </c>
      <c r="BR134" s="19"/>
      <c r="BS134" s="34">
        <v>46174</v>
      </c>
      <c r="BT134" s="75">
        <f>IF(BT$3&gt;$A134+29,0,IF(BT$4&lt;$A134,0,IF(AND(BT$3&gt;=$A134,BT$3&lt;$A135),BT$13*(31-DAY(BT$3)),IF(AND(BT$4&gt;=$A134,BT$4&lt;$A135),BT$13*DAY(BT$4),IF(AND(BT$3&lt;$A134,BT$4&gt;$A135),BT$13*30,"X")))))*BT$21/100</f>
        <v>0</v>
      </c>
      <c r="BU134" s="64">
        <f t="shared" si="391"/>
        <v>0</v>
      </c>
      <c r="BV134" s="27">
        <f t="shared" si="371"/>
        <v>0</v>
      </c>
      <c r="BW134" s="19"/>
      <c r="BX134" s="34">
        <v>46174</v>
      </c>
      <c r="BY134" s="75">
        <f>IF(BY$3&gt;$A134+29,0,IF(BY$4&lt;$A134,0,IF(AND(BY$3&gt;=$A134,BY$3&lt;$A135),BY$13*(31-DAY(BY$3)),IF(AND(BY$4&gt;=$A134,BY$4&lt;$A135),BY$13*DAY(BY$4),IF(AND(BY$3&lt;$A134,BY$4&gt;$A135),BY$13*30,"X")))))*BY$21/100</f>
        <v>0</v>
      </c>
      <c r="BZ134" s="64">
        <f t="shared" si="392"/>
        <v>0</v>
      </c>
      <c r="CA134" s="27">
        <f t="shared" si="372"/>
        <v>0</v>
      </c>
      <c r="CB134" s="19"/>
      <c r="CC134" s="34">
        <v>46174</v>
      </c>
      <c r="CD134" s="75">
        <f>IF(CD$3&gt;$A134+29,0,IF(CD$4&lt;$A134,0,IF(AND(CD$3&gt;=$A134,CD$3&lt;$A135),CD$13*(31-DAY(CD$3)),IF(AND(CD$4&gt;=$A134,CD$4&lt;$A135),CD$13*DAY(CD$4),IF(AND(CD$3&lt;$A134,CD$4&gt;$A135),CD$13*30,"X")))))*CD$21/100</f>
        <v>0</v>
      </c>
      <c r="CE134" s="64">
        <f t="shared" si="393"/>
        <v>0</v>
      </c>
      <c r="CF134" s="27">
        <f t="shared" si="373"/>
        <v>0</v>
      </c>
      <c r="CG134" s="19"/>
      <c r="CH134" s="34">
        <v>46174</v>
      </c>
      <c r="CI134" s="75">
        <f>IF(CI$3&gt;$A134+29,0,IF(CI$4&lt;$A134,0,IF(AND(CI$3&gt;=$A134,CI$3&lt;$A135),CI$13*(31-DAY(CI$3)),IF(AND(CI$4&gt;=$A134,CI$4&lt;$A135),CI$13*DAY(CI$4),IF(AND(CI$3&lt;$A134,CI$4&gt;$A135),CI$13*30,"X")))))*CI$21/100</f>
        <v>0</v>
      </c>
      <c r="CJ134" s="64">
        <f t="shared" si="394"/>
        <v>0</v>
      </c>
      <c r="CK134" s="27">
        <f t="shared" si="374"/>
        <v>0</v>
      </c>
      <c r="CL134" s="19"/>
      <c r="CM134" s="34">
        <v>46174</v>
      </c>
      <c r="CN134" s="75">
        <f>IF(CN$3&gt;$A134+29,0,IF(CN$4&lt;$A134,0,IF(AND(CN$3&gt;=$A134,CN$3&lt;$A135),CN$13*(31-DAY(CN$3)),IF(AND(CN$4&gt;=$A134,CN$4&lt;$A135),CN$13*DAY(CN$4),IF(AND(CN$3&lt;$A134,CN$4&gt;$A135),CN$13*30,"X")))))*CN$21/100</f>
        <v>0</v>
      </c>
      <c r="CO134" s="64">
        <f t="shared" si="395"/>
        <v>0</v>
      </c>
      <c r="CP134" s="27">
        <f t="shared" si="375"/>
        <v>0</v>
      </c>
      <c r="CQ134" s="19"/>
      <c r="CR134" s="34">
        <v>46174</v>
      </c>
      <c r="CS134" s="75">
        <f>IF(CS$3&gt;$A134+29,0,IF(CS$4&lt;$A134,0,IF(AND(CS$3&gt;=$A134,CS$3&lt;$A135),CS$13*(31-DAY(CS$3)),IF(AND(CS$4&gt;=$A134,CS$4&lt;$A135),CS$13*DAY(CS$4),IF(AND(CS$3&lt;$A134,CS$4&gt;$A135),CS$13*30,"X")))))*CS$21/100</f>
        <v>0</v>
      </c>
      <c r="CT134" s="64">
        <f t="shared" si="396"/>
        <v>0</v>
      </c>
      <c r="CU134" s="27">
        <f t="shared" si="376"/>
        <v>0</v>
      </c>
      <c r="CV134" s="19"/>
    </row>
    <row r="135" spans="1:100" hidden="1" outlineLevel="1" x14ac:dyDescent="0.2">
      <c r="A135" s="34">
        <v>46204</v>
      </c>
      <c r="B135" s="75">
        <f>IF(B$3&gt;$A135+30,0,IF(B$4&lt;$A135,0,IF(AND(B$3&gt;=$A135,B$3&lt;$A136),B$13*(32-DAY(B$3)),IF(AND(B$4&gt;=$A135,B$4&lt;$A136),B$13*DAY(B$4),IF(AND(B$3&lt;$A135,B$4&gt;$A136),B$13*31,"X")))))*B$21/100</f>
        <v>0</v>
      </c>
      <c r="C135" s="64">
        <f t="shared" si="377"/>
        <v>0</v>
      </c>
      <c r="D135" s="27">
        <f t="shared" si="357"/>
        <v>0</v>
      </c>
      <c r="E135" s="19"/>
      <c r="F135" s="34">
        <v>46204</v>
      </c>
      <c r="G135" s="75">
        <f>IF(G$3&gt;$A135+30,0,IF(G$4&lt;$A135,0,IF(AND(G$3&gt;=$A135,G$3&lt;$A136),G$13*(32-DAY(G$3)),IF(AND(G$4&gt;=$A135,G$4&lt;$A136),G$13*DAY(G$4),IF(AND(G$3&lt;$A135,G$4&gt;$A136),G$13*31,"X")))))*G$21/100</f>
        <v>0</v>
      </c>
      <c r="H135" s="64">
        <f t="shared" si="378"/>
        <v>0</v>
      </c>
      <c r="I135" s="27">
        <f t="shared" si="358"/>
        <v>0</v>
      </c>
      <c r="J135" s="19"/>
      <c r="K135" s="34">
        <v>46204</v>
      </c>
      <c r="L135" s="75">
        <f>IF(L$3&gt;$A135+30,0,IF(L$4&lt;$A135,0,IF(AND(L$3&gt;=$A135,L$3&lt;$A136),L$13*(32-DAY(L$3)),IF(AND(L$4&gt;=$A135,L$4&lt;$A136),L$13*DAY(L$4),IF(AND(L$3&lt;$A135,L$4&gt;$A136),L$13*31,"X")))))*L$21/100</f>
        <v>0</v>
      </c>
      <c r="M135" s="64">
        <f t="shared" si="379"/>
        <v>0</v>
      </c>
      <c r="N135" s="27">
        <f t="shared" si="359"/>
        <v>0</v>
      </c>
      <c r="O135" s="19"/>
      <c r="P135" s="34">
        <v>46204</v>
      </c>
      <c r="Q135" s="75">
        <f>IF(Q$3&gt;$A135+30,0,IF(Q$4&lt;$A135,0,IF(AND(Q$3&gt;=$A135,Q$3&lt;$A136),Q$13*(32-DAY(Q$3)),IF(AND(Q$4&gt;=$A135,Q$4&lt;$A136),Q$13*DAY(Q$4),IF(AND(Q$3&lt;$A135,Q$4&gt;$A136),Q$13*31,"X")))))*Q$21/100</f>
        <v>0</v>
      </c>
      <c r="R135" s="64">
        <f t="shared" si="380"/>
        <v>0</v>
      </c>
      <c r="S135" s="27">
        <f t="shared" si="360"/>
        <v>0</v>
      </c>
      <c r="T135" s="19"/>
      <c r="U135" s="34">
        <v>46204</v>
      </c>
      <c r="V135" s="75">
        <f>IF(V$3&gt;$A135+30,0,IF(V$4&lt;$A135,0,IF(AND(V$3&gt;=$A135,V$3&lt;$A136),V$13*(32-DAY(V$3)),IF(AND(V$4&gt;=$A135,V$4&lt;$A136),V$13*DAY(V$4),IF(AND(V$3&lt;$A135,V$4&gt;$A136),V$13*31,"X")))))*V$21/100</f>
        <v>0</v>
      </c>
      <c r="W135" s="64">
        <f t="shared" si="381"/>
        <v>0</v>
      </c>
      <c r="X135" s="27">
        <f t="shared" si="361"/>
        <v>0</v>
      </c>
      <c r="Y135" s="19"/>
      <c r="Z135" s="34">
        <v>46204</v>
      </c>
      <c r="AA135" s="75">
        <f>IF(AA$3&gt;$A135+30,0,IF(AA$4&lt;$A135,0,IF(AND(AA$3&gt;=$A135,AA$3&lt;$A136),AA$13*(32-DAY(AA$3)),IF(AND(AA$4&gt;=$A135,AA$4&lt;$A136),AA$13*DAY(AA$4),IF(AND(AA$3&lt;$A135,AA$4&gt;$A136),AA$13*31,"X")))))*AA$21/100</f>
        <v>0</v>
      </c>
      <c r="AB135" s="64">
        <f t="shared" si="382"/>
        <v>0</v>
      </c>
      <c r="AC135" s="27">
        <f t="shared" si="362"/>
        <v>0</v>
      </c>
      <c r="AD135" s="19"/>
      <c r="AE135" s="34">
        <v>46204</v>
      </c>
      <c r="AF135" s="75">
        <f>IF(AF$3&gt;$A135+30,0,IF(AF$4&lt;$A135,0,IF(AND(AF$3&gt;=$A135,AF$3&lt;$A136),AF$13*(32-DAY(AF$3)),IF(AND(AF$4&gt;=$A135,AF$4&lt;$A136),AF$13*DAY(AF$4),IF(AND(AF$3&lt;$A135,AF$4&gt;$A136),AF$13*31,"X")))))*AF$21/100</f>
        <v>0</v>
      </c>
      <c r="AG135" s="64">
        <f t="shared" si="383"/>
        <v>0</v>
      </c>
      <c r="AH135" s="27">
        <f t="shared" si="363"/>
        <v>0</v>
      </c>
      <c r="AI135" s="19"/>
      <c r="AJ135" s="34">
        <v>46204</v>
      </c>
      <c r="AK135" s="75">
        <f>IF(AK$3&gt;$A135+30,0,IF(AK$4&lt;$A135,0,IF(AND(AK$3&gt;=$A135,AK$3&lt;$A136),AK$13*(32-DAY(AK$3)),IF(AND(AK$4&gt;=$A135,AK$4&lt;$A136),AK$13*DAY(AK$4),IF(AND(AK$3&lt;$A135,AK$4&gt;$A136),AK$13*31,"X")))))*AK$21/100</f>
        <v>0</v>
      </c>
      <c r="AL135" s="64">
        <f t="shared" si="384"/>
        <v>0</v>
      </c>
      <c r="AM135" s="27">
        <f t="shared" si="364"/>
        <v>0</v>
      </c>
      <c r="AN135" s="19"/>
      <c r="AO135" s="34">
        <v>46204</v>
      </c>
      <c r="AP135" s="75">
        <f>IF(AP$3&gt;$A135+30,0,IF(AP$4&lt;$A135,0,IF(AND(AP$3&gt;=$A135,AP$3&lt;$A136),AP$13*(32-DAY(AP$3)),IF(AND(AP$4&gt;=$A135,AP$4&lt;$A136),AP$13*DAY(AP$4),IF(AND(AP$3&lt;$A135,AP$4&gt;$A136),AP$13*31,"X")))))*AP$21/100</f>
        <v>0</v>
      </c>
      <c r="AQ135" s="64">
        <f t="shared" si="385"/>
        <v>0</v>
      </c>
      <c r="AR135" s="27">
        <f t="shared" si="365"/>
        <v>0</v>
      </c>
      <c r="AS135" s="19"/>
      <c r="AT135" s="34">
        <v>46204</v>
      </c>
      <c r="AU135" s="75">
        <f>IF(AU$3&gt;$A135+30,0,IF(AU$4&lt;$A135,0,IF(AND(AU$3&gt;=$A135,AU$3&lt;$A136),AU$13*(32-DAY(AU$3)),IF(AND(AU$4&gt;=$A135,AU$4&lt;$A136),AU$13*DAY(AU$4),IF(AND(AU$3&lt;$A135,AU$4&gt;$A136),AU$13*31,"X")))))*AU$21/100</f>
        <v>0</v>
      </c>
      <c r="AV135" s="64">
        <f t="shared" si="386"/>
        <v>0</v>
      </c>
      <c r="AW135" s="27">
        <f t="shared" si="366"/>
        <v>0</v>
      </c>
      <c r="AX135" s="19"/>
      <c r="AY135" s="34">
        <v>46204</v>
      </c>
      <c r="AZ135" s="75">
        <f>IF(AZ$3&gt;$A135+30,0,IF(AZ$4&lt;$A135,0,IF(AND(AZ$3&gt;=$A135,AZ$3&lt;$A136),AZ$13*(32-DAY(AZ$3)),IF(AND(AZ$4&gt;=$A135,AZ$4&lt;$A136),AZ$13*DAY(AZ$4),IF(AND(AZ$3&lt;$A135,AZ$4&gt;$A136),AZ$13*31,"X")))))*AZ$21/100</f>
        <v>0</v>
      </c>
      <c r="BA135" s="64">
        <f t="shared" si="387"/>
        <v>0</v>
      </c>
      <c r="BB135" s="27">
        <f t="shared" si="367"/>
        <v>0</v>
      </c>
      <c r="BC135" s="19"/>
      <c r="BD135" s="34">
        <v>46204</v>
      </c>
      <c r="BE135" s="75">
        <f>IF(BE$3&gt;$A135+30,0,IF(BE$4&lt;$A135,0,IF(AND(BE$3&gt;=$A135,BE$3&lt;$A136),BE$13*(32-DAY(BE$3)),IF(AND(BE$4&gt;=$A135,BE$4&lt;$A136),BE$13*DAY(BE$4),IF(AND(BE$3&lt;$A135,BE$4&gt;$A136),BE$13*31,"X")))))*BE$21/100</f>
        <v>0</v>
      </c>
      <c r="BF135" s="64">
        <f t="shared" si="388"/>
        <v>0</v>
      </c>
      <c r="BG135" s="27">
        <f t="shared" si="368"/>
        <v>0</v>
      </c>
      <c r="BH135" s="19"/>
      <c r="BI135" s="34">
        <v>46204</v>
      </c>
      <c r="BJ135" s="75">
        <f>IF(BJ$3&gt;$A135+30,0,IF(BJ$4&lt;$A135,0,IF(AND(BJ$3&gt;=$A135,BJ$3&lt;$A136),BJ$13*(32-DAY(BJ$3)),IF(AND(BJ$4&gt;=$A135,BJ$4&lt;$A136),BJ$13*DAY(BJ$4),IF(AND(BJ$3&lt;$A135,BJ$4&gt;$A136),BJ$13*31,"X")))))*BJ$21/100</f>
        <v>0</v>
      </c>
      <c r="BK135" s="64">
        <f t="shared" si="389"/>
        <v>0</v>
      </c>
      <c r="BL135" s="27">
        <f t="shared" si="369"/>
        <v>0</v>
      </c>
      <c r="BM135" s="19"/>
      <c r="BN135" s="34">
        <v>46204</v>
      </c>
      <c r="BO135" s="75">
        <f>IF(BO$3&gt;$A135+30,0,IF(BO$4&lt;$A135,0,IF(AND(BO$3&gt;=$A135,BO$3&lt;$A136),BO$13*(32-DAY(BO$3)),IF(AND(BO$4&gt;=$A135,BO$4&lt;$A136),BO$13*DAY(BO$4),IF(AND(BO$3&lt;$A135,BO$4&gt;$A136),BO$13*31,"X")))))*BO$21/100</f>
        <v>0</v>
      </c>
      <c r="BP135" s="64">
        <f t="shared" si="390"/>
        <v>0</v>
      </c>
      <c r="BQ135" s="27">
        <f t="shared" si="370"/>
        <v>0</v>
      </c>
      <c r="BR135" s="19"/>
      <c r="BS135" s="34">
        <v>46204</v>
      </c>
      <c r="BT135" s="75">
        <f>IF(BT$3&gt;$A135+30,0,IF(BT$4&lt;$A135,0,IF(AND(BT$3&gt;=$A135,BT$3&lt;$A136),BT$13*(32-DAY(BT$3)),IF(AND(BT$4&gt;=$A135,BT$4&lt;$A136),BT$13*DAY(BT$4),IF(AND(BT$3&lt;$A135,BT$4&gt;$A136),BT$13*31,"X")))))*BT$21/100</f>
        <v>0</v>
      </c>
      <c r="BU135" s="64">
        <f t="shared" si="391"/>
        <v>0</v>
      </c>
      <c r="BV135" s="27">
        <f t="shared" si="371"/>
        <v>0</v>
      </c>
      <c r="BW135" s="19"/>
      <c r="BX135" s="34">
        <v>46204</v>
      </c>
      <c r="BY135" s="75">
        <f>IF(BY$3&gt;$A135+30,0,IF(BY$4&lt;$A135,0,IF(AND(BY$3&gt;=$A135,BY$3&lt;$A136),BY$13*(32-DAY(BY$3)),IF(AND(BY$4&gt;=$A135,BY$4&lt;$A136),BY$13*DAY(BY$4),IF(AND(BY$3&lt;$A135,BY$4&gt;$A136),BY$13*31,"X")))))*BY$21/100</f>
        <v>0</v>
      </c>
      <c r="BZ135" s="64">
        <f t="shared" si="392"/>
        <v>0</v>
      </c>
      <c r="CA135" s="27">
        <f t="shared" si="372"/>
        <v>0</v>
      </c>
      <c r="CB135" s="19"/>
      <c r="CC135" s="34">
        <v>46204</v>
      </c>
      <c r="CD135" s="75">
        <f>IF(CD$3&gt;$A135+30,0,IF(CD$4&lt;$A135,0,IF(AND(CD$3&gt;=$A135,CD$3&lt;$A136),CD$13*(32-DAY(CD$3)),IF(AND(CD$4&gt;=$A135,CD$4&lt;$A136),CD$13*DAY(CD$4),IF(AND(CD$3&lt;$A135,CD$4&gt;$A136),CD$13*31,"X")))))*CD$21/100</f>
        <v>0</v>
      </c>
      <c r="CE135" s="64">
        <f t="shared" si="393"/>
        <v>0</v>
      </c>
      <c r="CF135" s="27">
        <f t="shared" si="373"/>
        <v>0</v>
      </c>
      <c r="CG135" s="19"/>
      <c r="CH135" s="34">
        <v>46204</v>
      </c>
      <c r="CI135" s="75">
        <f>IF(CI$3&gt;$A135+30,0,IF(CI$4&lt;$A135,0,IF(AND(CI$3&gt;=$A135,CI$3&lt;$A136),CI$13*(32-DAY(CI$3)),IF(AND(CI$4&gt;=$A135,CI$4&lt;$A136),CI$13*DAY(CI$4),IF(AND(CI$3&lt;$A135,CI$4&gt;$A136),CI$13*31,"X")))))*CI$21/100</f>
        <v>0</v>
      </c>
      <c r="CJ135" s="64">
        <f t="shared" si="394"/>
        <v>0</v>
      </c>
      <c r="CK135" s="27">
        <f t="shared" si="374"/>
        <v>0</v>
      </c>
      <c r="CL135" s="19"/>
      <c r="CM135" s="34">
        <v>46204</v>
      </c>
      <c r="CN135" s="75">
        <f>IF(CN$3&gt;$A135+30,0,IF(CN$4&lt;$A135,0,IF(AND(CN$3&gt;=$A135,CN$3&lt;$A136),CN$13*(32-DAY(CN$3)),IF(AND(CN$4&gt;=$A135,CN$4&lt;$A136),CN$13*DAY(CN$4),IF(AND(CN$3&lt;$A135,CN$4&gt;$A136),CN$13*31,"X")))))*CN$21/100</f>
        <v>0</v>
      </c>
      <c r="CO135" s="64">
        <f t="shared" si="395"/>
        <v>0</v>
      </c>
      <c r="CP135" s="27">
        <f t="shared" si="375"/>
        <v>0</v>
      </c>
      <c r="CQ135" s="19"/>
      <c r="CR135" s="34">
        <v>46204</v>
      </c>
      <c r="CS135" s="75">
        <f>IF(CS$3&gt;$A135+30,0,IF(CS$4&lt;$A135,0,IF(AND(CS$3&gt;=$A135,CS$3&lt;$A136),CS$13*(32-DAY(CS$3)),IF(AND(CS$4&gt;=$A135,CS$4&lt;$A136),CS$13*DAY(CS$4),IF(AND(CS$3&lt;$A135,CS$4&gt;$A136),CS$13*31,"X")))))*CS$21/100</f>
        <v>0</v>
      </c>
      <c r="CT135" s="64">
        <f t="shared" si="396"/>
        <v>0</v>
      </c>
      <c r="CU135" s="27">
        <f t="shared" si="376"/>
        <v>0</v>
      </c>
      <c r="CV135" s="19"/>
    </row>
    <row r="136" spans="1:100" hidden="1" outlineLevel="1" x14ac:dyDescent="0.2">
      <c r="A136" s="34">
        <v>46235</v>
      </c>
      <c r="B136" s="75">
        <f>IF(B$3&gt;$A136+30,0,IF(B$4&lt;$A136,0,IF(AND(B$3&gt;=$A136,B$3&lt;$A137),B$13*(32-DAY(B$3)),IF(AND(B$4&gt;=$A136,B$4&lt;$A137),B$13*DAY(B$4),IF(AND(B$3&lt;$A136,B$4&gt;$A137),B$13*31,"X")))))*B$21/100</f>
        <v>0</v>
      </c>
      <c r="C136" s="64">
        <f t="shared" si="377"/>
        <v>0</v>
      </c>
      <c r="D136" s="27">
        <f t="shared" si="357"/>
        <v>0</v>
      </c>
      <c r="E136" s="19"/>
      <c r="F136" s="34">
        <v>46235</v>
      </c>
      <c r="G136" s="75">
        <f>IF(G$3&gt;$A136+30,0,IF(G$4&lt;$A136,0,IF(AND(G$3&gt;=$A136,G$3&lt;$A137),G$13*(32-DAY(G$3)),IF(AND(G$4&gt;=$A136,G$4&lt;$A137),G$13*DAY(G$4),IF(AND(G$3&lt;$A136,G$4&gt;$A137),G$13*31,"X")))))*G$21/100</f>
        <v>0</v>
      </c>
      <c r="H136" s="64">
        <f t="shared" si="378"/>
        <v>0</v>
      </c>
      <c r="I136" s="27">
        <f t="shared" si="358"/>
        <v>0</v>
      </c>
      <c r="J136" s="19"/>
      <c r="K136" s="34">
        <v>46235</v>
      </c>
      <c r="L136" s="75">
        <f>IF(L$3&gt;$A136+30,0,IF(L$4&lt;$A136,0,IF(AND(L$3&gt;=$A136,L$3&lt;$A137),L$13*(32-DAY(L$3)),IF(AND(L$4&gt;=$A136,L$4&lt;$A137),L$13*DAY(L$4),IF(AND(L$3&lt;$A136,L$4&gt;$A137),L$13*31,"X")))))*L$21/100</f>
        <v>0</v>
      </c>
      <c r="M136" s="64">
        <f t="shared" si="379"/>
        <v>0</v>
      </c>
      <c r="N136" s="27">
        <f t="shared" si="359"/>
        <v>0</v>
      </c>
      <c r="O136" s="19"/>
      <c r="P136" s="34">
        <v>46235</v>
      </c>
      <c r="Q136" s="75">
        <f>IF(Q$3&gt;$A136+30,0,IF(Q$4&lt;$A136,0,IF(AND(Q$3&gt;=$A136,Q$3&lt;$A137),Q$13*(32-DAY(Q$3)),IF(AND(Q$4&gt;=$A136,Q$4&lt;$A137),Q$13*DAY(Q$4),IF(AND(Q$3&lt;$A136,Q$4&gt;$A137),Q$13*31,"X")))))*Q$21/100</f>
        <v>0</v>
      </c>
      <c r="R136" s="64">
        <f t="shared" si="380"/>
        <v>0</v>
      </c>
      <c r="S136" s="27">
        <f t="shared" si="360"/>
        <v>0</v>
      </c>
      <c r="T136" s="19"/>
      <c r="U136" s="34">
        <v>46235</v>
      </c>
      <c r="V136" s="75">
        <f>IF(V$3&gt;$A136+30,0,IF(V$4&lt;$A136,0,IF(AND(V$3&gt;=$A136,V$3&lt;$A137),V$13*(32-DAY(V$3)),IF(AND(V$4&gt;=$A136,V$4&lt;$A137),V$13*DAY(V$4),IF(AND(V$3&lt;$A136,V$4&gt;$A137),V$13*31,"X")))))*V$21/100</f>
        <v>0</v>
      </c>
      <c r="W136" s="64">
        <f t="shared" si="381"/>
        <v>0</v>
      </c>
      <c r="X136" s="27">
        <f t="shared" si="361"/>
        <v>0</v>
      </c>
      <c r="Y136" s="19"/>
      <c r="Z136" s="34">
        <v>46235</v>
      </c>
      <c r="AA136" s="75">
        <f>IF(AA$3&gt;$A136+30,0,IF(AA$4&lt;$A136,0,IF(AND(AA$3&gt;=$A136,AA$3&lt;$A137),AA$13*(32-DAY(AA$3)),IF(AND(AA$4&gt;=$A136,AA$4&lt;$A137),AA$13*DAY(AA$4),IF(AND(AA$3&lt;$A136,AA$4&gt;$A137),AA$13*31,"X")))))*AA$21/100</f>
        <v>0</v>
      </c>
      <c r="AB136" s="64">
        <f t="shared" si="382"/>
        <v>0</v>
      </c>
      <c r="AC136" s="27">
        <f t="shared" si="362"/>
        <v>0</v>
      </c>
      <c r="AD136" s="19"/>
      <c r="AE136" s="34">
        <v>46235</v>
      </c>
      <c r="AF136" s="75">
        <f>IF(AF$3&gt;$A136+30,0,IF(AF$4&lt;$A136,0,IF(AND(AF$3&gt;=$A136,AF$3&lt;$A137),AF$13*(32-DAY(AF$3)),IF(AND(AF$4&gt;=$A136,AF$4&lt;$A137),AF$13*DAY(AF$4),IF(AND(AF$3&lt;$A136,AF$4&gt;$A137),AF$13*31,"X")))))*AF$21/100</f>
        <v>0</v>
      </c>
      <c r="AG136" s="64">
        <f t="shared" si="383"/>
        <v>0</v>
      </c>
      <c r="AH136" s="27">
        <f t="shared" si="363"/>
        <v>0</v>
      </c>
      <c r="AI136" s="19"/>
      <c r="AJ136" s="34">
        <v>46235</v>
      </c>
      <c r="AK136" s="75">
        <f>IF(AK$3&gt;$A136+30,0,IF(AK$4&lt;$A136,0,IF(AND(AK$3&gt;=$A136,AK$3&lt;$A137),AK$13*(32-DAY(AK$3)),IF(AND(AK$4&gt;=$A136,AK$4&lt;$A137),AK$13*DAY(AK$4),IF(AND(AK$3&lt;$A136,AK$4&gt;$A137),AK$13*31,"X")))))*AK$21/100</f>
        <v>0</v>
      </c>
      <c r="AL136" s="64">
        <f t="shared" si="384"/>
        <v>0</v>
      </c>
      <c r="AM136" s="27">
        <f t="shared" si="364"/>
        <v>0</v>
      </c>
      <c r="AN136" s="19"/>
      <c r="AO136" s="34">
        <v>46235</v>
      </c>
      <c r="AP136" s="75">
        <f>IF(AP$3&gt;$A136+30,0,IF(AP$4&lt;$A136,0,IF(AND(AP$3&gt;=$A136,AP$3&lt;$A137),AP$13*(32-DAY(AP$3)),IF(AND(AP$4&gt;=$A136,AP$4&lt;$A137),AP$13*DAY(AP$4),IF(AND(AP$3&lt;$A136,AP$4&gt;$A137),AP$13*31,"X")))))*AP$21/100</f>
        <v>0</v>
      </c>
      <c r="AQ136" s="64">
        <f t="shared" si="385"/>
        <v>0</v>
      </c>
      <c r="AR136" s="27">
        <f t="shared" si="365"/>
        <v>0</v>
      </c>
      <c r="AS136" s="19"/>
      <c r="AT136" s="34">
        <v>46235</v>
      </c>
      <c r="AU136" s="75">
        <f>IF(AU$3&gt;$A136+30,0,IF(AU$4&lt;$A136,0,IF(AND(AU$3&gt;=$A136,AU$3&lt;$A137),AU$13*(32-DAY(AU$3)),IF(AND(AU$4&gt;=$A136,AU$4&lt;$A137),AU$13*DAY(AU$4),IF(AND(AU$3&lt;$A136,AU$4&gt;$A137),AU$13*31,"X")))))*AU$21/100</f>
        <v>0</v>
      </c>
      <c r="AV136" s="64">
        <f t="shared" si="386"/>
        <v>0</v>
      </c>
      <c r="AW136" s="27">
        <f t="shared" si="366"/>
        <v>0</v>
      </c>
      <c r="AX136" s="19"/>
      <c r="AY136" s="34">
        <v>46235</v>
      </c>
      <c r="AZ136" s="75">
        <f>IF(AZ$3&gt;$A136+30,0,IF(AZ$4&lt;$A136,0,IF(AND(AZ$3&gt;=$A136,AZ$3&lt;$A137),AZ$13*(32-DAY(AZ$3)),IF(AND(AZ$4&gt;=$A136,AZ$4&lt;$A137),AZ$13*DAY(AZ$4),IF(AND(AZ$3&lt;$A136,AZ$4&gt;$A137),AZ$13*31,"X")))))*AZ$21/100</f>
        <v>0</v>
      </c>
      <c r="BA136" s="64">
        <f t="shared" si="387"/>
        <v>0</v>
      </c>
      <c r="BB136" s="27">
        <f t="shared" si="367"/>
        <v>0</v>
      </c>
      <c r="BC136" s="19"/>
      <c r="BD136" s="34">
        <v>46235</v>
      </c>
      <c r="BE136" s="75">
        <f>IF(BE$3&gt;$A136+30,0,IF(BE$4&lt;$A136,0,IF(AND(BE$3&gt;=$A136,BE$3&lt;$A137),BE$13*(32-DAY(BE$3)),IF(AND(BE$4&gt;=$A136,BE$4&lt;$A137),BE$13*DAY(BE$4),IF(AND(BE$3&lt;$A136,BE$4&gt;$A137),BE$13*31,"X")))))*BE$21/100</f>
        <v>0</v>
      </c>
      <c r="BF136" s="64">
        <f t="shared" si="388"/>
        <v>0</v>
      </c>
      <c r="BG136" s="27">
        <f t="shared" si="368"/>
        <v>0</v>
      </c>
      <c r="BH136" s="19"/>
      <c r="BI136" s="34">
        <v>46235</v>
      </c>
      <c r="BJ136" s="75">
        <f>IF(BJ$3&gt;$A136+30,0,IF(BJ$4&lt;$A136,0,IF(AND(BJ$3&gt;=$A136,BJ$3&lt;$A137),BJ$13*(32-DAY(BJ$3)),IF(AND(BJ$4&gt;=$A136,BJ$4&lt;$A137),BJ$13*DAY(BJ$4),IF(AND(BJ$3&lt;$A136,BJ$4&gt;$A137),BJ$13*31,"X")))))*BJ$21/100</f>
        <v>0</v>
      </c>
      <c r="BK136" s="64">
        <f t="shared" si="389"/>
        <v>0</v>
      </c>
      <c r="BL136" s="27">
        <f t="shared" si="369"/>
        <v>0</v>
      </c>
      <c r="BM136" s="19"/>
      <c r="BN136" s="34">
        <v>46235</v>
      </c>
      <c r="BO136" s="75">
        <f>IF(BO$3&gt;$A136+30,0,IF(BO$4&lt;$A136,0,IF(AND(BO$3&gt;=$A136,BO$3&lt;$A137),BO$13*(32-DAY(BO$3)),IF(AND(BO$4&gt;=$A136,BO$4&lt;$A137),BO$13*DAY(BO$4),IF(AND(BO$3&lt;$A136,BO$4&gt;$A137),BO$13*31,"X")))))*BO$21/100</f>
        <v>0</v>
      </c>
      <c r="BP136" s="64">
        <f t="shared" si="390"/>
        <v>0</v>
      </c>
      <c r="BQ136" s="27">
        <f t="shared" si="370"/>
        <v>0</v>
      </c>
      <c r="BR136" s="19"/>
      <c r="BS136" s="34">
        <v>46235</v>
      </c>
      <c r="BT136" s="75">
        <f>IF(BT$3&gt;$A136+30,0,IF(BT$4&lt;$A136,0,IF(AND(BT$3&gt;=$A136,BT$3&lt;$A137),BT$13*(32-DAY(BT$3)),IF(AND(BT$4&gt;=$A136,BT$4&lt;$A137),BT$13*DAY(BT$4),IF(AND(BT$3&lt;$A136,BT$4&gt;$A137),BT$13*31,"X")))))*BT$21/100</f>
        <v>0</v>
      </c>
      <c r="BU136" s="64">
        <f t="shared" si="391"/>
        <v>0</v>
      </c>
      <c r="BV136" s="27">
        <f t="shared" si="371"/>
        <v>0</v>
      </c>
      <c r="BW136" s="19"/>
      <c r="BX136" s="34">
        <v>46235</v>
      </c>
      <c r="BY136" s="75">
        <f>IF(BY$3&gt;$A136+30,0,IF(BY$4&lt;$A136,0,IF(AND(BY$3&gt;=$A136,BY$3&lt;$A137),BY$13*(32-DAY(BY$3)),IF(AND(BY$4&gt;=$A136,BY$4&lt;$A137),BY$13*DAY(BY$4),IF(AND(BY$3&lt;$A136,BY$4&gt;$A137),BY$13*31,"X")))))*BY$21/100</f>
        <v>0</v>
      </c>
      <c r="BZ136" s="64">
        <f t="shared" si="392"/>
        <v>0</v>
      </c>
      <c r="CA136" s="27">
        <f t="shared" si="372"/>
        <v>0</v>
      </c>
      <c r="CB136" s="19"/>
      <c r="CC136" s="34">
        <v>46235</v>
      </c>
      <c r="CD136" s="75">
        <f>IF(CD$3&gt;$A136+30,0,IF(CD$4&lt;$A136,0,IF(AND(CD$3&gt;=$A136,CD$3&lt;$A137),CD$13*(32-DAY(CD$3)),IF(AND(CD$4&gt;=$A136,CD$4&lt;$A137),CD$13*DAY(CD$4),IF(AND(CD$3&lt;$A136,CD$4&gt;$A137),CD$13*31,"X")))))*CD$21/100</f>
        <v>0</v>
      </c>
      <c r="CE136" s="64">
        <f t="shared" si="393"/>
        <v>0</v>
      </c>
      <c r="CF136" s="27">
        <f t="shared" si="373"/>
        <v>0</v>
      </c>
      <c r="CG136" s="19"/>
      <c r="CH136" s="34">
        <v>46235</v>
      </c>
      <c r="CI136" s="75">
        <f>IF(CI$3&gt;$A136+30,0,IF(CI$4&lt;$A136,0,IF(AND(CI$3&gt;=$A136,CI$3&lt;$A137),CI$13*(32-DAY(CI$3)),IF(AND(CI$4&gt;=$A136,CI$4&lt;$A137),CI$13*DAY(CI$4),IF(AND(CI$3&lt;$A136,CI$4&gt;$A137),CI$13*31,"X")))))*CI$21/100</f>
        <v>0</v>
      </c>
      <c r="CJ136" s="64">
        <f t="shared" si="394"/>
        <v>0</v>
      </c>
      <c r="CK136" s="27">
        <f t="shared" si="374"/>
        <v>0</v>
      </c>
      <c r="CL136" s="19"/>
      <c r="CM136" s="34">
        <v>46235</v>
      </c>
      <c r="CN136" s="75">
        <f>IF(CN$3&gt;$A136+30,0,IF(CN$4&lt;$A136,0,IF(AND(CN$3&gt;=$A136,CN$3&lt;$A137),CN$13*(32-DAY(CN$3)),IF(AND(CN$4&gt;=$A136,CN$4&lt;$A137),CN$13*DAY(CN$4),IF(AND(CN$3&lt;$A136,CN$4&gt;$A137),CN$13*31,"X")))))*CN$21/100</f>
        <v>0</v>
      </c>
      <c r="CO136" s="64">
        <f t="shared" si="395"/>
        <v>0</v>
      </c>
      <c r="CP136" s="27">
        <f t="shared" si="375"/>
        <v>0</v>
      </c>
      <c r="CQ136" s="19"/>
      <c r="CR136" s="34">
        <v>46235</v>
      </c>
      <c r="CS136" s="75">
        <f>IF(CS$3&gt;$A136+30,0,IF(CS$4&lt;$A136,0,IF(AND(CS$3&gt;=$A136,CS$3&lt;$A137),CS$13*(32-DAY(CS$3)),IF(AND(CS$4&gt;=$A136,CS$4&lt;$A137),CS$13*DAY(CS$4),IF(AND(CS$3&lt;$A136,CS$4&gt;$A137),CS$13*31,"X")))))*CS$21/100</f>
        <v>0</v>
      </c>
      <c r="CT136" s="64">
        <f t="shared" si="396"/>
        <v>0</v>
      </c>
      <c r="CU136" s="27">
        <f t="shared" si="376"/>
        <v>0</v>
      </c>
      <c r="CV136" s="19"/>
    </row>
    <row r="137" spans="1:100" hidden="1" outlineLevel="1" x14ac:dyDescent="0.2">
      <c r="A137" s="34">
        <v>46266</v>
      </c>
      <c r="B137" s="75">
        <f>IF(B$3&gt;$A137+29,0,IF(B$4&lt;$A137,0,IF(AND(B$3&gt;=$A137,B$3&lt;$A138),B$13*(31-DAY(B$3)),IF(AND(B$4&gt;=$A137,B$4&lt;$A138),B$13*DAY(B$4),IF(AND(B$3&lt;$A137,B$4&gt;$A138),B$13*30,"X")))))*B$21/100</f>
        <v>0</v>
      </c>
      <c r="C137" s="64">
        <f t="shared" si="377"/>
        <v>0</v>
      </c>
      <c r="D137" s="27">
        <f t="shared" si="357"/>
        <v>0</v>
      </c>
      <c r="E137" s="19"/>
      <c r="F137" s="34">
        <v>46266</v>
      </c>
      <c r="G137" s="75">
        <f>IF(G$3&gt;$A137+29,0,IF(G$4&lt;$A137,0,IF(AND(G$3&gt;=$A137,G$3&lt;$A138),G$13*(31-DAY(G$3)),IF(AND(G$4&gt;=$A137,G$4&lt;$A138),G$13*DAY(G$4),IF(AND(G$3&lt;$A137,G$4&gt;$A138),G$13*30,"X")))))*G$21/100</f>
        <v>0</v>
      </c>
      <c r="H137" s="64">
        <f t="shared" si="378"/>
        <v>0</v>
      </c>
      <c r="I137" s="27">
        <f t="shared" si="358"/>
        <v>0</v>
      </c>
      <c r="J137" s="19"/>
      <c r="K137" s="34">
        <v>46266</v>
      </c>
      <c r="L137" s="75">
        <f>IF(L$3&gt;$A137+29,0,IF(L$4&lt;$A137,0,IF(AND(L$3&gt;=$A137,L$3&lt;$A138),L$13*(31-DAY(L$3)),IF(AND(L$4&gt;=$A137,L$4&lt;$A138),L$13*DAY(L$4),IF(AND(L$3&lt;$A137,L$4&gt;$A138),L$13*30,"X")))))*L$21/100</f>
        <v>0</v>
      </c>
      <c r="M137" s="64">
        <f t="shared" si="379"/>
        <v>0</v>
      </c>
      <c r="N137" s="27">
        <f t="shared" si="359"/>
        <v>0</v>
      </c>
      <c r="O137" s="19"/>
      <c r="P137" s="34">
        <v>46266</v>
      </c>
      <c r="Q137" s="75">
        <f>IF(Q$3&gt;$A137+29,0,IF(Q$4&lt;$A137,0,IF(AND(Q$3&gt;=$A137,Q$3&lt;$A138),Q$13*(31-DAY(Q$3)),IF(AND(Q$4&gt;=$A137,Q$4&lt;$A138),Q$13*DAY(Q$4),IF(AND(Q$3&lt;$A137,Q$4&gt;$A138),Q$13*30,"X")))))*Q$21/100</f>
        <v>0</v>
      </c>
      <c r="R137" s="64">
        <f t="shared" si="380"/>
        <v>0</v>
      </c>
      <c r="S137" s="27">
        <f t="shared" si="360"/>
        <v>0</v>
      </c>
      <c r="T137" s="19"/>
      <c r="U137" s="34">
        <v>46266</v>
      </c>
      <c r="V137" s="75">
        <f>IF(V$3&gt;$A137+29,0,IF(V$4&lt;$A137,0,IF(AND(V$3&gt;=$A137,V$3&lt;$A138),V$13*(31-DAY(V$3)),IF(AND(V$4&gt;=$A137,V$4&lt;$A138),V$13*DAY(V$4),IF(AND(V$3&lt;$A137,V$4&gt;$A138),V$13*30,"X")))))*V$21/100</f>
        <v>0</v>
      </c>
      <c r="W137" s="64">
        <f t="shared" si="381"/>
        <v>0</v>
      </c>
      <c r="X137" s="27">
        <f t="shared" si="361"/>
        <v>0</v>
      </c>
      <c r="Y137" s="19"/>
      <c r="Z137" s="34">
        <v>46266</v>
      </c>
      <c r="AA137" s="75">
        <f>IF(AA$3&gt;$A137+29,0,IF(AA$4&lt;$A137,0,IF(AND(AA$3&gt;=$A137,AA$3&lt;$A138),AA$13*(31-DAY(AA$3)),IF(AND(AA$4&gt;=$A137,AA$4&lt;$A138),AA$13*DAY(AA$4),IF(AND(AA$3&lt;$A137,AA$4&gt;$A138),AA$13*30,"X")))))*AA$21/100</f>
        <v>0</v>
      </c>
      <c r="AB137" s="64">
        <f t="shared" si="382"/>
        <v>0</v>
      </c>
      <c r="AC137" s="27">
        <f t="shared" si="362"/>
        <v>0</v>
      </c>
      <c r="AD137" s="19"/>
      <c r="AE137" s="34">
        <v>46266</v>
      </c>
      <c r="AF137" s="75">
        <f>IF(AF$3&gt;$A137+29,0,IF(AF$4&lt;$A137,0,IF(AND(AF$3&gt;=$A137,AF$3&lt;$A138),AF$13*(31-DAY(AF$3)),IF(AND(AF$4&gt;=$A137,AF$4&lt;$A138),AF$13*DAY(AF$4),IF(AND(AF$3&lt;$A137,AF$4&gt;$A138),AF$13*30,"X")))))*AF$21/100</f>
        <v>0</v>
      </c>
      <c r="AG137" s="64">
        <f t="shared" si="383"/>
        <v>0</v>
      </c>
      <c r="AH137" s="27">
        <f t="shared" si="363"/>
        <v>0</v>
      </c>
      <c r="AI137" s="19"/>
      <c r="AJ137" s="34">
        <v>46266</v>
      </c>
      <c r="AK137" s="75">
        <f>IF(AK$3&gt;$A137+29,0,IF(AK$4&lt;$A137,0,IF(AND(AK$3&gt;=$A137,AK$3&lt;$A138),AK$13*(31-DAY(AK$3)),IF(AND(AK$4&gt;=$A137,AK$4&lt;$A138),AK$13*DAY(AK$4),IF(AND(AK$3&lt;$A137,AK$4&gt;$A138),AK$13*30,"X")))))*AK$21/100</f>
        <v>0</v>
      </c>
      <c r="AL137" s="64">
        <f t="shared" si="384"/>
        <v>0</v>
      </c>
      <c r="AM137" s="27">
        <f t="shared" si="364"/>
        <v>0</v>
      </c>
      <c r="AN137" s="19"/>
      <c r="AO137" s="34">
        <v>46266</v>
      </c>
      <c r="AP137" s="75">
        <f>IF(AP$3&gt;$A137+29,0,IF(AP$4&lt;$A137,0,IF(AND(AP$3&gt;=$A137,AP$3&lt;$A138),AP$13*(31-DAY(AP$3)),IF(AND(AP$4&gt;=$A137,AP$4&lt;$A138),AP$13*DAY(AP$4),IF(AND(AP$3&lt;$A137,AP$4&gt;$A138),AP$13*30,"X")))))*AP$21/100</f>
        <v>0</v>
      </c>
      <c r="AQ137" s="64">
        <f t="shared" si="385"/>
        <v>0</v>
      </c>
      <c r="AR137" s="27">
        <f t="shared" si="365"/>
        <v>0</v>
      </c>
      <c r="AS137" s="19"/>
      <c r="AT137" s="34">
        <v>46266</v>
      </c>
      <c r="AU137" s="75">
        <f>IF(AU$3&gt;$A137+29,0,IF(AU$4&lt;$A137,0,IF(AND(AU$3&gt;=$A137,AU$3&lt;$A138),AU$13*(31-DAY(AU$3)),IF(AND(AU$4&gt;=$A137,AU$4&lt;$A138),AU$13*DAY(AU$4),IF(AND(AU$3&lt;$A137,AU$4&gt;$A138),AU$13*30,"X")))))*AU$21/100</f>
        <v>0</v>
      </c>
      <c r="AV137" s="64">
        <f t="shared" si="386"/>
        <v>0</v>
      </c>
      <c r="AW137" s="27">
        <f t="shared" si="366"/>
        <v>0</v>
      </c>
      <c r="AX137" s="19"/>
      <c r="AY137" s="34">
        <v>46266</v>
      </c>
      <c r="AZ137" s="75">
        <f>IF(AZ$3&gt;$A137+29,0,IF(AZ$4&lt;$A137,0,IF(AND(AZ$3&gt;=$A137,AZ$3&lt;$A138),AZ$13*(31-DAY(AZ$3)),IF(AND(AZ$4&gt;=$A137,AZ$4&lt;$A138),AZ$13*DAY(AZ$4),IF(AND(AZ$3&lt;$A137,AZ$4&gt;$A138),AZ$13*30,"X")))))*AZ$21/100</f>
        <v>0</v>
      </c>
      <c r="BA137" s="64">
        <f t="shared" si="387"/>
        <v>0</v>
      </c>
      <c r="BB137" s="27">
        <f t="shared" si="367"/>
        <v>0</v>
      </c>
      <c r="BC137" s="19"/>
      <c r="BD137" s="34">
        <v>46266</v>
      </c>
      <c r="BE137" s="75">
        <f>IF(BE$3&gt;$A137+29,0,IF(BE$4&lt;$A137,0,IF(AND(BE$3&gt;=$A137,BE$3&lt;$A138),BE$13*(31-DAY(BE$3)),IF(AND(BE$4&gt;=$A137,BE$4&lt;$A138),BE$13*DAY(BE$4),IF(AND(BE$3&lt;$A137,BE$4&gt;$A138),BE$13*30,"X")))))*BE$21/100</f>
        <v>0</v>
      </c>
      <c r="BF137" s="64">
        <f t="shared" si="388"/>
        <v>0</v>
      </c>
      <c r="BG137" s="27">
        <f t="shared" si="368"/>
        <v>0</v>
      </c>
      <c r="BH137" s="19"/>
      <c r="BI137" s="34">
        <v>46266</v>
      </c>
      <c r="BJ137" s="75">
        <f>IF(BJ$3&gt;$A137+29,0,IF(BJ$4&lt;$A137,0,IF(AND(BJ$3&gt;=$A137,BJ$3&lt;$A138),BJ$13*(31-DAY(BJ$3)),IF(AND(BJ$4&gt;=$A137,BJ$4&lt;$A138),BJ$13*DAY(BJ$4),IF(AND(BJ$3&lt;$A137,BJ$4&gt;$A138),BJ$13*30,"X")))))*BJ$21/100</f>
        <v>0</v>
      </c>
      <c r="BK137" s="64">
        <f t="shared" si="389"/>
        <v>0</v>
      </c>
      <c r="BL137" s="27">
        <f t="shared" si="369"/>
        <v>0</v>
      </c>
      <c r="BM137" s="19"/>
      <c r="BN137" s="34">
        <v>46266</v>
      </c>
      <c r="BO137" s="75">
        <f>IF(BO$3&gt;$A137+29,0,IF(BO$4&lt;$A137,0,IF(AND(BO$3&gt;=$A137,BO$3&lt;$A138),BO$13*(31-DAY(BO$3)),IF(AND(BO$4&gt;=$A137,BO$4&lt;$A138),BO$13*DAY(BO$4),IF(AND(BO$3&lt;$A137,BO$4&gt;$A138),BO$13*30,"X")))))*BO$21/100</f>
        <v>0</v>
      </c>
      <c r="BP137" s="64">
        <f t="shared" si="390"/>
        <v>0</v>
      </c>
      <c r="BQ137" s="27">
        <f t="shared" si="370"/>
        <v>0</v>
      </c>
      <c r="BR137" s="19"/>
      <c r="BS137" s="34">
        <v>46266</v>
      </c>
      <c r="BT137" s="75">
        <f>IF(BT$3&gt;$A137+29,0,IF(BT$4&lt;$A137,0,IF(AND(BT$3&gt;=$A137,BT$3&lt;$A138),BT$13*(31-DAY(BT$3)),IF(AND(BT$4&gt;=$A137,BT$4&lt;$A138),BT$13*DAY(BT$4),IF(AND(BT$3&lt;$A137,BT$4&gt;$A138),BT$13*30,"X")))))*BT$21/100</f>
        <v>0</v>
      </c>
      <c r="BU137" s="64">
        <f t="shared" si="391"/>
        <v>0</v>
      </c>
      <c r="BV137" s="27">
        <f t="shared" si="371"/>
        <v>0</v>
      </c>
      <c r="BW137" s="19"/>
      <c r="BX137" s="34">
        <v>46266</v>
      </c>
      <c r="BY137" s="75">
        <f>IF(BY$3&gt;$A137+29,0,IF(BY$4&lt;$A137,0,IF(AND(BY$3&gt;=$A137,BY$3&lt;$A138),BY$13*(31-DAY(BY$3)),IF(AND(BY$4&gt;=$A137,BY$4&lt;$A138),BY$13*DAY(BY$4),IF(AND(BY$3&lt;$A137,BY$4&gt;$A138),BY$13*30,"X")))))*BY$21/100</f>
        <v>0</v>
      </c>
      <c r="BZ137" s="64">
        <f t="shared" si="392"/>
        <v>0</v>
      </c>
      <c r="CA137" s="27">
        <f t="shared" si="372"/>
        <v>0</v>
      </c>
      <c r="CB137" s="19"/>
      <c r="CC137" s="34">
        <v>46266</v>
      </c>
      <c r="CD137" s="75">
        <f>IF(CD$3&gt;$A137+29,0,IF(CD$4&lt;$A137,0,IF(AND(CD$3&gt;=$A137,CD$3&lt;$A138),CD$13*(31-DAY(CD$3)),IF(AND(CD$4&gt;=$A137,CD$4&lt;$A138),CD$13*DAY(CD$4),IF(AND(CD$3&lt;$A137,CD$4&gt;$A138),CD$13*30,"X")))))*CD$21/100</f>
        <v>0</v>
      </c>
      <c r="CE137" s="64">
        <f t="shared" si="393"/>
        <v>0</v>
      </c>
      <c r="CF137" s="27">
        <f t="shared" si="373"/>
        <v>0</v>
      </c>
      <c r="CG137" s="19"/>
      <c r="CH137" s="34">
        <v>46266</v>
      </c>
      <c r="CI137" s="75">
        <f>IF(CI$3&gt;$A137+29,0,IF(CI$4&lt;$A137,0,IF(AND(CI$3&gt;=$A137,CI$3&lt;$A138),CI$13*(31-DAY(CI$3)),IF(AND(CI$4&gt;=$A137,CI$4&lt;$A138),CI$13*DAY(CI$4),IF(AND(CI$3&lt;$A137,CI$4&gt;$A138),CI$13*30,"X")))))*CI$21/100</f>
        <v>0</v>
      </c>
      <c r="CJ137" s="64">
        <f t="shared" si="394"/>
        <v>0</v>
      </c>
      <c r="CK137" s="27">
        <f t="shared" si="374"/>
        <v>0</v>
      </c>
      <c r="CL137" s="19"/>
      <c r="CM137" s="34">
        <v>46266</v>
      </c>
      <c r="CN137" s="75">
        <f>IF(CN$3&gt;$A137+29,0,IF(CN$4&lt;$A137,0,IF(AND(CN$3&gt;=$A137,CN$3&lt;$A138),CN$13*(31-DAY(CN$3)),IF(AND(CN$4&gt;=$A137,CN$4&lt;$A138),CN$13*DAY(CN$4),IF(AND(CN$3&lt;$A137,CN$4&gt;$A138),CN$13*30,"X")))))*CN$21/100</f>
        <v>0</v>
      </c>
      <c r="CO137" s="64">
        <f t="shared" si="395"/>
        <v>0</v>
      </c>
      <c r="CP137" s="27">
        <f t="shared" si="375"/>
        <v>0</v>
      </c>
      <c r="CQ137" s="19"/>
      <c r="CR137" s="34">
        <v>46266</v>
      </c>
      <c r="CS137" s="75">
        <f>IF(CS$3&gt;$A137+29,0,IF(CS$4&lt;$A137,0,IF(AND(CS$3&gt;=$A137,CS$3&lt;$A138),CS$13*(31-DAY(CS$3)),IF(AND(CS$4&gt;=$A137,CS$4&lt;$A138),CS$13*DAY(CS$4),IF(AND(CS$3&lt;$A137,CS$4&gt;$A138),CS$13*30,"X")))))*CS$21/100</f>
        <v>0</v>
      </c>
      <c r="CT137" s="64">
        <f t="shared" si="396"/>
        <v>0</v>
      </c>
      <c r="CU137" s="27">
        <f t="shared" si="376"/>
        <v>0</v>
      </c>
      <c r="CV137" s="19"/>
    </row>
    <row r="138" spans="1:100" hidden="1" outlineLevel="1" x14ac:dyDescent="0.2">
      <c r="A138" s="34">
        <v>46296</v>
      </c>
      <c r="B138" s="75">
        <f>IF(B$3&gt;$A138+30,0,IF(B$4&lt;$A138,0,IF(AND(B$3&gt;=$A138,B$3&lt;$A139),B$13*(32-DAY(B$3)),IF(AND(B$4&gt;=$A138,B$4&lt;$A139),B$13*DAY(B$4),IF(AND(B$3&lt;$A138,B$4&gt;$A139),B$13*31,"X")))))*B$21/100</f>
        <v>0</v>
      </c>
      <c r="C138" s="64">
        <f t="shared" si="377"/>
        <v>0</v>
      </c>
      <c r="D138" s="27">
        <f t="shared" si="357"/>
        <v>0</v>
      </c>
      <c r="E138" s="19"/>
      <c r="F138" s="34">
        <v>46296</v>
      </c>
      <c r="G138" s="75">
        <f>IF(G$3&gt;$A138+30,0,IF(G$4&lt;$A138,0,IF(AND(G$3&gt;=$A138,G$3&lt;$A139),G$13*(32-DAY(G$3)),IF(AND(G$4&gt;=$A138,G$4&lt;$A139),G$13*DAY(G$4),IF(AND(G$3&lt;$A138,G$4&gt;$A139),G$13*31,"X")))))*G$21/100</f>
        <v>0</v>
      </c>
      <c r="H138" s="64">
        <f t="shared" si="378"/>
        <v>0</v>
      </c>
      <c r="I138" s="27">
        <f t="shared" si="358"/>
        <v>0</v>
      </c>
      <c r="J138" s="19"/>
      <c r="K138" s="34">
        <v>46296</v>
      </c>
      <c r="L138" s="75">
        <f>IF(L$3&gt;$A138+30,0,IF(L$4&lt;$A138,0,IF(AND(L$3&gt;=$A138,L$3&lt;$A139),L$13*(32-DAY(L$3)),IF(AND(L$4&gt;=$A138,L$4&lt;$A139),L$13*DAY(L$4),IF(AND(L$3&lt;$A138,L$4&gt;$A139),L$13*31,"X")))))*L$21/100</f>
        <v>0</v>
      </c>
      <c r="M138" s="64">
        <f t="shared" si="379"/>
        <v>0</v>
      </c>
      <c r="N138" s="27">
        <f t="shared" si="359"/>
        <v>0</v>
      </c>
      <c r="O138" s="19"/>
      <c r="P138" s="34">
        <v>46296</v>
      </c>
      <c r="Q138" s="75">
        <f>IF(Q$3&gt;$A138+30,0,IF(Q$4&lt;$A138,0,IF(AND(Q$3&gt;=$A138,Q$3&lt;$A139),Q$13*(32-DAY(Q$3)),IF(AND(Q$4&gt;=$A138,Q$4&lt;$A139),Q$13*DAY(Q$4),IF(AND(Q$3&lt;$A138,Q$4&gt;$A139),Q$13*31,"X")))))*Q$21/100</f>
        <v>0</v>
      </c>
      <c r="R138" s="64">
        <f t="shared" si="380"/>
        <v>0</v>
      </c>
      <c r="S138" s="27">
        <f t="shared" si="360"/>
        <v>0</v>
      </c>
      <c r="T138" s="19"/>
      <c r="U138" s="34">
        <v>46296</v>
      </c>
      <c r="V138" s="75">
        <f>IF(V$3&gt;$A138+30,0,IF(V$4&lt;$A138,0,IF(AND(V$3&gt;=$A138,V$3&lt;$A139),V$13*(32-DAY(V$3)),IF(AND(V$4&gt;=$A138,V$4&lt;$A139),V$13*DAY(V$4),IF(AND(V$3&lt;$A138,V$4&gt;$A139),V$13*31,"X")))))*V$21/100</f>
        <v>0</v>
      </c>
      <c r="W138" s="64">
        <f t="shared" si="381"/>
        <v>0</v>
      </c>
      <c r="X138" s="27">
        <f t="shared" si="361"/>
        <v>0</v>
      </c>
      <c r="Y138" s="19"/>
      <c r="Z138" s="34">
        <v>46296</v>
      </c>
      <c r="AA138" s="75">
        <f>IF(AA$3&gt;$A138+30,0,IF(AA$4&lt;$A138,0,IF(AND(AA$3&gt;=$A138,AA$3&lt;$A139),AA$13*(32-DAY(AA$3)),IF(AND(AA$4&gt;=$A138,AA$4&lt;$A139),AA$13*DAY(AA$4),IF(AND(AA$3&lt;$A138,AA$4&gt;$A139),AA$13*31,"X")))))*AA$21/100</f>
        <v>0</v>
      </c>
      <c r="AB138" s="64">
        <f t="shared" si="382"/>
        <v>0</v>
      </c>
      <c r="AC138" s="27">
        <f t="shared" si="362"/>
        <v>0</v>
      </c>
      <c r="AD138" s="19"/>
      <c r="AE138" s="34">
        <v>46296</v>
      </c>
      <c r="AF138" s="75">
        <f>IF(AF$3&gt;$A138+30,0,IF(AF$4&lt;$A138,0,IF(AND(AF$3&gt;=$A138,AF$3&lt;$A139),AF$13*(32-DAY(AF$3)),IF(AND(AF$4&gt;=$A138,AF$4&lt;$A139),AF$13*DAY(AF$4),IF(AND(AF$3&lt;$A138,AF$4&gt;$A139),AF$13*31,"X")))))*AF$21/100</f>
        <v>0</v>
      </c>
      <c r="AG138" s="64">
        <f t="shared" si="383"/>
        <v>0</v>
      </c>
      <c r="AH138" s="27">
        <f t="shared" si="363"/>
        <v>0</v>
      </c>
      <c r="AI138" s="19"/>
      <c r="AJ138" s="34">
        <v>46296</v>
      </c>
      <c r="AK138" s="75">
        <f>IF(AK$3&gt;$A138+30,0,IF(AK$4&lt;$A138,0,IF(AND(AK$3&gt;=$A138,AK$3&lt;$A139),AK$13*(32-DAY(AK$3)),IF(AND(AK$4&gt;=$A138,AK$4&lt;$A139),AK$13*DAY(AK$4),IF(AND(AK$3&lt;$A138,AK$4&gt;$A139),AK$13*31,"X")))))*AK$21/100</f>
        <v>0</v>
      </c>
      <c r="AL138" s="64">
        <f t="shared" si="384"/>
        <v>0</v>
      </c>
      <c r="AM138" s="27">
        <f t="shared" si="364"/>
        <v>0</v>
      </c>
      <c r="AN138" s="19"/>
      <c r="AO138" s="34">
        <v>46296</v>
      </c>
      <c r="AP138" s="75">
        <f>IF(AP$3&gt;$A138+30,0,IF(AP$4&lt;$A138,0,IF(AND(AP$3&gt;=$A138,AP$3&lt;$A139),AP$13*(32-DAY(AP$3)),IF(AND(AP$4&gt;=$A138,AP$4&lt;$A139),AP$13*DAY(AP$4),IF(AND(AP$3&lt;$A138,AP$4&gt;$A139),AP$13*31,"X")))))*AP$21/100</f>
        <v>0</v>
      </c>
      <c r="AQ138" s="64">
        <f t="shared" si="385"/>
        <v>0</v>
      </c>
      <c r="AR138" s="27">
        <f t="shared" si="365"/>
        <v>0</v>
      </c>
      <c r="AS138" s="19"/>
      <c r="AT138" s="34">
        <v>46296</v>
      </c>
      <c r="AU138" s="75">
        <f>IF(AU$3&gt;$A138+30,0,IF(AU$4&lt;$A138,0,IF(AND(AU$3&gt;=$A138,AU$3&lt;$A139),AU$13*(32-DAY(AU$3)),IF(AND(AU$4&gt;=$A138,AU$4&lt;$A139),AU$13*DAY(AU$4),IF(AND(AU$3&lt;$A138,AU$4&gt;$A139),AU$13*31,"X")))))*AU$21/100</f>
        <v>0</v>
      </c>
      <c r="AV138" s="64">
        <f t="shared" si="386"/>
        <v>0</v>
      </c>
      <c r="AW138" s="27">
        <f t="shared" si="366"/>
        <v>0</v>
      </c>
      <c r="AX138" s="19"/>
      <c r="AY138" s="34">
        <v>46296</v>
      </c>
      <c r="AZ138" s="75">
        <f>IF(AZ$3&gt;$A138+30,0,IF(AZ$4&lt;$A138,0,IF(AND(AZ$3&gt;=$A138,AZ$3&lt;$A139),AZ$13*(32-DAY(AZ$3)),IF(AND(AZ$4&gt;=$A138,AZ$4&lt;$A139),AZ$13*DAY(AZ$4),IF(AND(AZ$3&lt;$A138,AZ$4&gt;$A139),AZ$13*31,"X")))))*AZ$21/100</f>
        <v>0</v>
      </c>
      <c r="BA138" s="64">
        <f t="shared" si="387"/>
        <v>0</v>
      </c>
      <c r="BB138" s="27">
        <f t="shared" si="367"/>
        <v>0</v>
      </c>
      <c r="BC138" s="19"/>
      <c r="BD138" s="34">
        <v>46296</v>
      </c>
      <c r="BE138" s="75">
        <f>IF(BE$3&gt;$A138+30,0,IF(BE$4&lt;$A138,0,IF(AND(BE$3&gt;=$A138,BE$3&lt;$A139),BE$13*(32-DAY(BE$3)),IF(AND(BE$4&gt;=$A138,BE$4&lt;$A139),BE$13*DAY(BE$4),IF(AND(BE$3&lt;$A138,BE$4&gt;$A139),BE$13*31,"X")))))*BE$21/100</f>
        <v>0</v>
      </c>
      <c r="BF138" s="64">
        <f t="shared" si="388"/>
        <v>0</v>
      </c>
      <c r="BG138" s="27">
        <f t="shared" si="368"/>
        <v>0</v>
      </c>
      <c r="BH138" s="19"/>
      <c r="BI138" s="34">
        <v>46296</v>
      </c>
      <c r="BJ138" s="75">
        <f>IF(BJ$3&gt;$A138+30,0,IF(BJ$4&lt;$A138,0,IF(AND(BJ$3&gt;=$A138,BJ$3&lt;$A139),BJ$13*(32-DAY(BJ$3)),IF(AND(BJ$4&gt;=$A138,BJ$4&lt;$A139),BJ$13*DAY(BJ$4),IF(AND(BJ$3&lt;$A138,BJ$4&gt;$A139),BJ$13*31,"X")))))*BJ$21/100</f>
        <v>0</v>
      </c>
      <c r="BK138" s="64">
        <f t="shared" si="389"/>
        <v>0</v>
      </c>
      <c r="BL138" s="27">
        <f t="shared" si="369"/>
        <v>0</v>
      </c>
      <c r="BM138" s="19"/>
      <c r="BN138" s="34">
        <v>46296</v>
      </c>
      <c r="BO138" s="75">
        <f>IF(BO$3&gt;$A138+30,0,IF(BO$4&lt;$A138,0,IF(AND(BO$3&gt;=$A138,BO$3&lt;$A139),BO$13*(32-DAY(BO$3)),IF(AND(BO$4&gt;=$A138,BO$4&lt;$A139),BO$13*DAY(BO$4),IF(AND(BO$3&lt;$A138,BO$4&gt;$A139),BO$13*31,"X")))))*BO$21/100</f>
        <v>0</v>
      </c>
      <c r="BP138" s="64">
        <f t="shared" si="390"/>
        <v>0</v>
      </c>
      <c r="BQ138" s="27">
        <f t="shared" si="370"/>
        <v>0</v>
      </c>
      <c r="BR138" s="19"/>
      <c r="BS138" s="34">
        <v>46296</v>
      </c>
      <c r="BT138" s="75">
        <f>IF(BT$3&gt;$A138+30,0,IF(BT$4&lt;$A138,0,IF(AND(BT$3&gt;=$A138,BT$3&lt;$A139),BT$13*(32-DAY(BT$3)),IF(AND(BT$4&gt;=$A138,BT$4&lt;$A139),BT$13*DAY(BT$4),IF(AND(BT$3&lt;$A138,BT$4&gt;$A139),BT$13*31,"X")))))*BT$21/100</f>
        <v>0</v>
      </c>
      <c r="BU138" s="64">
        <f t="shared" si="391"/>
        <v>0</v>
      </c>
      <c r="BV138" s="27">
        <f t="shared" si="371"/>
        <v>0</v>
      </c>
      <c r="BW138" s="19"/>
      <c r="BX138" s="34">
        <v>46296</v>
      </c>
      <c r="BY138" s="75">
        <f>IF(BY$3&gt;$A138+30,0,IF(BY$4&lt;$A138,0,IF(AND(BY$3&gt;=$A138,BY$3&lt;$A139),BY$13*(32-DAY(BY$3)),IF(AND(BY$4&gt;=$A138,BY$4&lt;$A139),BY$13*DAY(BY$4),IF(AND(BY$3&lt;$A138,BY$4&gt;$A139),BY$13*31,"X")))))*BY$21/100</f>
        <v>0</v>
      </c>
      <c r="BZ138" s="64">
        <f t="shared" si="392"/>
        <v>0</v>
      </c>
      <c r="CA138" s="27">
        <f t="shared" si="372"/>
        <v>0</v>
      </c>
      <c r="CB138" s="19"/>
      <c r="CC138" s="34">
        <v>46296</v>
      </c>
      <c r="CD138" s="75">
        <f>IF(CD$3&gt;$A138+30,0,IF(CD$4&lt;$A138,0,IF(AND(CD$3&gt;=$A138,CD$3&lt;$A139),CD$13*(32-DAY(CD$3)),IF(AND(CD$4&gt;=$A138,CD$4&lt;$A139),CD$13*DAY(CD$4),IF(AND(CD$3&lt;$A138,CD$4&gt;$A139),CD$13*31,"X")))))*CD$21/100</f>
        <v>0</v>
      </c>
      <c r="CE138" s="64">
        <f t="shared" si="393"/>
        <v>0</v>
      </c>
      <c r="CF138" s="27">
        <f t="shared" si="373"/>
        <v>0</v>
      </c>
      <c r="CG138" s="19"/>
      <c r="CH138" s="34">
        <v>46296</v>
      </c>
      <c r="CI138" s="75">
        <f>IF(CI$3&gt;$A138+30,0,IF(CI$4&lt;$A138,0,IF(AND(CI$3&gt;=$A138,CI$3&lt;$A139),CI$13*(32-DAY(CI$3)),IF(AND(CI$4&gt;=$A138,CI$4&lt;$A139),CI$13*DAY(CI$4),IF(AND(CI$3&lt;$A138,CI$4&gt;$A139),CI$13*31,"X")))))*CI$21/100</f>
        <v>0</v>
      </c>
      <c r="CJ138" s="64">
        <f t="shared" si="394"/>
        <v>0</v>
      </c>
      <c r="CK138" s="27">
        <f t="shared" si="374"/>
        <v>0</v>
      </c>
      <c r="CL138" s="19"/>
      <c r="CM138" s="34">
        <v>46296</v>
      </c>
      <c r="CN138" s="75">
        <f>IF(CN$3&gt;$A138+30,0,IF(CN$4&lt;$A138,0,IF(AND(CN$3&gt;=$A138,CN$3&lt;$A139),CN$13*(32-DAY(CN$3)),IF(AND(CN$4&gt;=$A138,CN$4&lt;$A139),CN$13*DAY(CN$4),IF(AND(CN$3&lt;$A138,CN$4&gt;$A139),CN$13*31,"X")))))*CN$21/100</f>
        <v>0</v>
      </c>
      <c r="CO138" s="64">
        <f t="shared" si="395"/>
        <v>0</v>
      </c>
      <c r="CP138" s="27">
        <f t="shared" si="375"/>
        <v>0</v>
      </c>
      <c r="CQ138" s="19"/>
      <c r="CR138" s="34">
        <v>46296</v>
      </c>
      <c r="CS138" s="75">
        <f>IF(CS$3&gt;$A138+30,0,IF(CS$4&lt;$A138,0,IF(AND(CS$3&gt;=$A138,CS$3&lt;$A139),CS$13*(32-DAY(CS$3)),IF(AND(CS$4&gt;=$A138,CS$4&lt;$A139),CS$13*DAY(CS$4),IF(AND(CS$3&lt;$A138,CS$4&gt;$A139),CS$13*31,"X")))))*CS$21/100</f>
        <v>0</v>
      </c>
      <c r="CT138" s="64">
        <f t="shared" si="396"/>
        <v>0</v>
      </c>
      <c r="CU138" s="27">
        <f t="shared" si="376"/>
        <v>0</v>
      </c>
      <c r="CV138" s="19"/>
    </row>
    <row r="139" spans="1:100" hidden="1" outlineLevel="1" x14ac:dyDescent="0.2">
      <c r="A139" s="34">
        <v>46327</v>
      </c>
      <c r="B139" s="75">
        <f>IF(B$3&gt;$A139+29,0,IF(B$4&lt;$A139,0,IF(AND(B$3&gt;=$A139,B$3&lt;$A140),B$13*(31-DAY(B$3)),IF(AND(B$4&gt;=$A139,B$4&lt;$A140),B$13*DAY(B$4),IF(AND(B$3&lt;$A139,B$4&gt;$A140),B$13*30,"X")))))*B$21/100</f>
        <v>0</v>
      </c>
      <c r="C139" s="64">
        <f t="shared" si="377"/>
        <v>0</v>
      </c>
      <c r="D139" s="27">
        <f t="shared" si="357"/>
        <v>0</v>
      </c>
      <c r="E139" s="19"/>
      <c r="F139" s="34">
        <v>46327</v>
      </c>
      <c r="G139" s="75">
        <f>IF(G$3&gt;$A139+29,0,IF(G$4&lt;$A139,0,IF(AND(G$3&gt;=$A139,G$3&lt;$A140),G$13*(31-DAY(G$3)),IF(AND(G$4&gt;=$A139,G$4&lt;$A140),G$13*DAY(G$4),IF(AND(G$3&lt;$A139,G$4&gt;$A140),G$13*30,"X")))))*G$21/100</f>
        <v>0</v>
      </c>
      <c r="H139" s="64">
        <f t="shared" si="378"/>
        <v>0</v>
      </c>
      <c r="I139" s="27">
        <f t="shared" si="358"/>
        <v>0</v>
      </c>
      <c r="J139" s="19"/>
      <c r="K139" s="34">
        <v>46327</v>
      </c>
      <c r="L139" s="75">
        <f>IF(L$3&gt;$A139+29,0,IF(L$4&lt;$A139,0,IF(AND(L$3&gt;=$A139,L$3&lt;$A140),L$13*(31-DAY(L$3)),IF(AND(L$4&gt;=$A139,L$4&lt;$A140),L$13*DAY(L$4),IF(AND(L$3&lt;$A139,L$4&gt;$A140),L$13*30,"X")))))*L$21/100</f>
        <v>0</v>
      </c>
      <c r="M139" s="64">
        <f t="shared" si="379"/>
        <v>0</v>
      </c>
      <c r="N139" s="27">
        <f t="shared" si="359"/>
        <v>0</v>
      </c>
      <c r="O139" s="19"/>
      <c r="P139" s="34">
        <v>46327</v>
      </c>
      <c r="Q139" s="75">
        <f>IF(Q$3&gt;$A139+29,0,IF(Q$4&lt;$A139,0,IF(AND(Q$3&gt;=$A139,Q$3&lt;$A140),Q$13*(31-DAY(Q$3)),IF(AND(Q$4&gt;=$A139,Q$4&lt;$A140),Q$13*DAY(Q$4),IF(AND(Q$3&lt;$A139,Q$4&gt;$A140),Q$13*30,"X")))))*Q$21/100</f>
        <v>0</v>
      </c>
      <c r="R139" s="64">
        <f t="shared" si="380"/>
        <v>0</v>
      </c>
      <c r="S139" s="27">
        <f t="shared" si="360"/>
        <v>0</v>
      </c>
      <c r="T139" s="19"/>
      <c r="U139" s="34">
        <v>46327</v>
      </c>
      <c r="V139" s="75">
        <f>IF(V$3&gt;$A139+29,0,IF(V$4&lt;$A139,0,IF(AND(V$3&gt;=$A139,V$3&lt;$A140),V$13*(31-DAY(V$3)),IF(AND(V$4&gt;=$A139,V$4&lt;$A140),V$13*DAY(V$4),IF(AND(V$3&lt;$A139,V$4&gt;$A140),V$13*30,"X")))))*V$21/100</f>
        <v>0</v>
      </c>
      <c r="W139" s="64">
        <f t="shared" si="381"/>
        <v>0</v>
      </c>
      <c r="X139" s="27">
        <f t="shared" si="361"/>
        <v>0</v>
      </c>
      <c r="Y139" s="19"/>
      <c r="Z139" s="34">
        <v>46327</v>
      </c>
      <c r="AA139" s="75">
        <f>IF(AA$3&gt;$A139+29,0,IF(AA$4&lt;$A139,0,IF(AND(AA$3&gt;=$A139,AA$3&lt;$A140),AA$13*(31-DAY(AA$3)),IF(AND(AA$4&gt;=$A139,AA$4&lt;$A140),AA$13*DAY(AA$4),IF(AND(AA$3&lt;$A139,AA$4&gt;$A140),AA$13*30,"X")))))*AA$21/100</f>
        <v>0</v>
      </c>
      <c r="AB139" s="64">
        <f t="shared" si="382"/>
        <v>0</v>
      </c>
      <c r="AC139" s="27">
        <f t="shared" si="362"/>
        <v>0</v>
      </c>
      <c r="AD139" s="19"/>
      <c r="AE139" s="34">
        <v>46327</v>
      </c>
      <c r="AF139" s="75">
        <f>IF(AF$3&gt;$A139+29,0,IF(AF$4&lt;$A139,0,IF(AND(AF$3&gt;=$A139,AF$3&lt;$A140),AF$13*(31-DAY(AF$3)),IF(AND(AF$4&gt;=$A139,AF$4&lt;$A140),AF$13*DAY(AF$4),IF(AND(AF$3&lt;$A139,AF$4&gt;$A140),AF$13*30,"X")))))*AF$21/100</f>
        <v>0</v>
      </c>
      <c r="AG139" s="64">
        <f t="shared" si="383"/>
        <v>0</v>
      </c>
      <c r="AH139" s="27">
        <f t="shared" si="363"/>
        <v>0</v>
      </c>
      <c r="AI139" s="19"/>
      <c r="AJ139" s="34">
        <v>46327</v>
      </c>
      <c r="AK139" s="75">
        <f>IF(AK$3&gt;$A139+29,0,IF(AK$4&lt;$A139,0,IF(AND(AK$3&gt;=$A139,AK$3&lt;$A140),AK$13*(31-DAY(AK$3)),IF(AND(AK$4&gt;=$A139,AK$4&lt;$A140),AK$13*DAY(AK$4),IF(AND(AK$3&lt;$A139,AK$4&gt;$A140),AK$13*30,"X")))))*AK$21/100</f>
        <v>0</v>
      </c>
      <c r="AL139" s="64">
        <f t="shared" si="384"/>
        <v>0</v>
      </c>
      <c r="AM139" s="27">
        <f t="shared" si="364"/>
        <v>0</v>
      </c>
      <c r="AN139" s="19"/>
      <c r="AO139" s="34">
        <v>46327</v>
      </c>
      <c r="AP139" s="75">
        <f>IF(AP$3&gt;$A139+29,0,IF(AP$4&lt;$A139,0,IF(AND(AP$3&gt;=$A139,AP$3&lt;$A140),AP$13*(31-DAY(AP$3)),IF(AND(AP$4&gt;=$A139,AP$4&lt;$A140),AP$13*DAY(AP$4),IF(AND(AP$3&lt;$A139,AP$4&gt;$A140),AP$13*30,"X")))))*AP$21/100</f>
        <v>0</v>
      </c>
      <c r="AQ139" s="64">
        <f t="shared" si="385"/>
        <v>0</v>
      </c>
      <c r="AR139" s="27">
        <f t="shared" si="365"/>
        <v>0</v>
      </c>
      <c r="AS139" s="19"/>
      <c r="AT139" s="34">
        <v>46327</v>
      </c>
      <c r="AU139" s="75">
        <f>IF(AU$3&gt;$A139+29,0,IF(AU$4&lt;$A139,0,IF(AND(AU$3&gt;=$A139,AU$3&lt;$A140),AU$13*(31-DAY(AU$3)),IF(AND(AU$4&gt;=$A139,AU$4&lt;$A140),AU$13*DAY(AU$4),IF(AND(AU$3&lt;$A139,AU$4&gt;$A140),AU$13*30,"X")))))*AU$21/100</f>
        <v>0</v>
      </c>
      <c r="AV139" s="64">
        <f t="shared" si="386"/>
        <v>0</v>
      </c>
      <c r="AW139" s="27">
        <f t="shared" si="366"/>
        <v>0</v>
      </c>
      <c r="AX139" s="19"/>
      <c r="AY139" s="34">
        <v>46327</v>
      </c>
      <c r="AZ139" s="75">
        <f>IF(AZ$3&gt;$A139+29,0,IF(AZ$4&lt;$A139,0,IF(AND(AZ$3&gt;=$A139,AZ$3&lt;$A140),AZ$13*(31-DAY(AZ$3)),IF(AND(AZ$4&gt;=$A139,AZ$4&lt;$A140),AZ$13*DAY(AZ$4),IF(AND(AZ$3&lt;$A139,AZ$4&gt;$A140),AZ$13*30,"X")))))*AZ$21/100</f>
        <v>0</v>
      </c>
      <c r="BA139" s="64">
        <f t="shared" si="387"/>
        <v>0</v>
      </c>
      <c r="BB139" s="27">
        <f t="shared" si="367"/>
        <v>0</v>
      </c>
      <c r="BC139" s="19"/>
      <c r="BD139" s="34">
        <v>46327</v>
      </c>
      <c r="BE139" s="75">
        <f>IF(BE$3&gt;$A139+29,0,IF(BE$4&lt;$A139,0,IF(AND(BE$3&gt;=$A139,BE$3&lt;$A140),BE$13*(31-DAY(BE$3)),IF(AND(BE$4&gt;=$A139,BE$4&lt;$A140),BE$13*DAY(BE$4),IF(AND(BE$3&lt;$A139,BE$4&gt;$A140),BE$13*30,"X")))))*BE$21/100</f>
        <v>0</v>
      </c>
      <c r="BF139" s="64">
        <f t="shared" si="388"/>
        <v>0</v>
      </c>
      <c r="BG139" s="27">
        <f t="shared" si="368"/>
        <v>0</v>
      </c>
      <c r="BH139" s="19"/>
      <c r="BI139" s="34">
        <v>46327</v>
      </c>
      <c r="BJ139" s="75">
        <f>IF(BJ$3&gt;$A139+29,0,IF(BJ$4&lt;$A139,0,IF(AND(BJ$3&gt;=$A139,BJ$3&lt;$A140),BJ$13*(31-DAY(BJ$3)),IF(AND(BJ$4&gt;=$A139,BJ$4&lt;$A140),BJ$13*DAY(BJ$4),IF(AND(BJ$3&lt;$A139,BJ$4&gt;$A140),BJ$13*30,"X")))))*BJ$21/100</f>
        <v>0</v>
      </c>
      <c r="BK139" s="64">
        <f t="shared" si="389"/>
        <v>0</v>
      </c>
      <c r="BL139" s="27">
        <f t="shared" si="369"/>
        <v>0</v>
      </c>
      <c r="BM139" s="19"/>
      <c r="BN139" s="34">
        <v>46327</v>
      </c>
      <c r="BO139" s="75">
        <f>IF(BO$3&gt;$A139+29,0,IF(BO$4&lt;$A139,0,IF(AND(BO$3&gt;=$A139,BO$3&lt;$A140),BO$13*(31-DAY(BO$3)),IF(AND(BO$4&gt;=$A139,BO$4&lt;$A140),BO$13*DAY(BO$4),IF(AND(BO$3&lt;$A139,BO$4&gt;$A140),BO$13*30,"X")))))*BO$21/100</f>
        <v>0</v>
      </c>
      <c r="BP139" s="64">
        <f t="shared" si="390"/>
        <v>0</v>
      </c>
      <c r="BQ139" s="27">
        <f t="shared" si="370"/>
        <v>0</v>
      </c>
      <c r="BR139" s="19"/>
      <c r="BS139" s="34">
        <v>46327</v>
      </c>
      <c r="BT139" s="75">
        <f>IF(BT$3&gt;$A139+29,0,IF(BT$4&lt;$A139,0,IF(AND(BT$3&gt;=$A139,BT$3&lt;$A140),BT$13*(31-DAY(BT$3)),IF(AND(BT$4&gt;=$A139,BT$4&lt;$A140),BT$13*DAY(BT$4),IF(AND(BT$3&lt;$A139,BT$4&gt;$A140),BT$13*30,"X")))))*BT$21/100</f>
        <v>0</v>
      </c>
      <c r="BU139" s="64">
        <f t="shared" si="391"/>
        <v>0</v>
      </c>
      <c r="BV139" s="27">
        <f t="shared" si="371"/>
        <v>0</v>
      </c>
      <c r="BW139" s="19"/>
      <c r="BX139" s="34">
        <v>46327</v>
      </c>
      <c r="BY139" s="75">
        <f>IF(BY$3&gt;$A139+29,0,IF(BY$4&lt;$A139,0,IF(AND(BY$3&gt;=$A139,BY$3&lt;$A140),BY$13*(31-DAY(BY$3)),IF(AND(BY$4&gt;=$A139,BY$4&lt;$A140),BY$13*DAY(BY$4),IF(AND(BY$3&lt;$A139,BY$4&gt;$A140),BY$13*30,"X")))))*BY$21/100</f>
        <v>0</v>
      </c>
      <c r="BZ139" s="64">
        <f t="shared" si="392"/>
        <v>0</v>
      </c>
      <c r="CA139" s="27">
        <f t="shared" si="372"/>
        <v>0</v>
      </c>
      <c r="CB139" s="19"/>
      <c r="CC139" s="34">
        <v>46327</v>
      </c>
      <c r="CD139" s="75">
        <f>IF(CD$3&gt;$A139+29,0,IF(CD$4&lt;$A139,0,IF(AND(CD$3&gt;=$A139,CD$3&lt;$A140),CD$13*(31-DAY(CD$3)),IF(AND(CD$4&gt;=$A139,CD$4&lt;$A140),CD$13*DAY(CD$4),IF(AND(CD$3&lt;$A139,CD$4&gt;$A140),CD$13*30,"X")))))*CD$21/100</f>
        <v>0</v>
      </c>
      <c r="CE139" s="64">
        <f t="shared" si="393"/>
        <v>0</v>
      </c>
      <c r="CF139" s="27">
        <f t="shared" si="373"/>
        <v>0</v>
      </c>
      <c r="CG139" s="19"/>
      <c r="CH139" s="34">
        <v>46327</v>
      </c>
      <c r="CI139" s="75">
        <f>IF(CI$3&gt;$A139+29,0,IF(CI$4&lt;$A139,0,IF(AND(CI$3&gt;=$A139,CI$3&lt;$A140),CI$13*(31-DAY(CI$3)),IF(AND(CI$4&gt;=$A139,CI$4&lt;$A140),CI$13*DAY(CI$4),IF(AND(CI$3&lt;$A139,CI$4&gt;$A140),CI$13*30,"X")))))*CI$21/100</f>
        <v>0</v>
      </c>
      <c r="CJ139" s="64">
        <f t="shared" si="394"/>
        <v>0</v>
      </c>
      <c r="CK139" s="27">
        <f t="shared" si="374"/>
        <v>0</v>
      </c>
      <c r="CL139" s="19"/>
      <c r="CM139" s="34">
        <v>46327</v>
      </c>
      <c r="CN139" s="75">
        <f>IF(CN$3&gt;$A139+29,0,IF(CN$4&lt;$A139,0,IF(AND(CN$3&gt;=$A139,CN$3&lt;$A140),CN$13*(31-DAY(CN$3)),IF(AND(CN$4&gt;=$A139,CN$4&lt;$A140),CN$13*DAY(CN$4),IF(AND(CN$3&lt;$A139,CN$4&gt;$A140),CN$13*30,"X")))))*CN$21/100</f>
        <v>0</v>
      </c>
      <c r="CO139" s="64">
        <f t="shared" si="395"/>
        <v>0</v>
      </c>
      <c r="CP139" s="27">
        <f t="shared" si="375"/>
        <v>0</v>
      </c>
      <c r="CQ139" s="19"/>
      <c r="CR139" s="34">
        <v>46327</v>
      </c>
      <c r="CS139" s="75">
        <f>IF(CS$3&gt;$A139+29,0,IF(CS$4&lt;$A139,0,IF(AND(CS$3&gt;=$A139,CS$3&lt;$A140),CS$13*(31-DAY(CS$3)),IF(AND(CS$4&gt;=$A139,CS$4&lt;$A140),CS$13*DAY(CS$4),IF(AND(CS$3&lt;$A139,CS$4&gt;$A140),CS$13*30,"X")))))*CS$21/100</f>
        <v>0</v>
      </c>
      <c r="CT139" s="64">
        <f t="shared" si="396"/>
        <v>0</v>
      </c>
      <c r="CU139" s="27">
        <f t="shared" si="376"/>
        <v>0</v>
      </c>
      <c r="CV139" s="19"/>
    </row>
    <row r="140" spans="1:100" hidden="1" outlineLevel="1" x14ac:dyDescent="0.2">
      <c r="A140" s="34">
        <v>46357</v>
      </c>
      <c r="B140" s="75">
        <f>IF(B$3&gt;$A140+30,0,IF(B$4&lt;$A140,0,IF(AND(B$3&gt;=$A140,B$3&lt;$A144),B$13*(32-DAY(B$3)),IF(AND(B$4&gt;=$A140,B$4&lt;$A144),B$13*DAY(B$4),IF(AND(B$3&lt;$A140,B$4&gt;$A144),B$13*31,"X")))))*B$21/100</f>
        <v>0</v>
      </c>
      <c r="C140" s="64">
        <f t="shared" si="377"/>
        <v>0</v>
      </c>
      <c r="D140" s="27">
        <f t="shared" si="357"/>
        <v>0</v>
      </c>
      <c r="E140" s="19"/>
      <c r="F140" s="34">
        <v>46357</v>
      </c>
      <c r="G140" s="75">
        <f>IF(G$3&gt;$A140+30,0,IF(G$4&lt;$A140,0,IF(AND(G$3&gt;=$A140,G$3&lt;$A144),G$13*(32-DAY(G$3)),IF(AND(G$4&gt;=$A140,G$4&lt;$A144),G$13*DAY(G$4),IF(AND(G$3&lt;$A140,G$4&gt;$A144),G$13*31,"X")))))*G$21/100</f>
        <v>0</v>
      </c>
      <c r="H140" s="64">
        <f t="shared" si="378"/>
        <v>0</v>
      </c>
      <c r="I140" s="27">
        <f t="shared" si="358"/>
        <v>0</v>
      </c>
      <c r="J140" s="19"/>
      <c r="K140" s="34">
        <v>46357</v>
      </c>
      <c r="L140" s="75">
        <f>IF(L$3&gt;$A140+30,0,IF(L$4&lt;$A140,0,IF(AND(L$3&gt;=$A140,L$3&lt;$A144),L$13*(32-DAY(L$3)),IF(AND(L$4&gt;=$A140,L$4&lt;$A144),L$13*DAY(L$4),IF(AND(L$3&lt;$A140,L$4&gt;$A144),L$13*31,"X")))))*L$21/100</f>
        <v>0</v>
      </c>
      <c r="M140" s="64">
        <f t="shared" si="379"/>
        <v>0</v>
      </c>
      <c r="N140" s="27">
        <f t="shared" si="359"/>
        <v>0</v>
      </c>
      <c r="O140" s="19"/>
      <c r="P140" s="34">
        <v>46357</v>
      </c>
      <c r="Q140" s="75">
        <f>IF(Q$3&gt;$A140+30,0,IF(Q$4&lt;$A140,0,IF(AND(Q$3&gt;=$A140,Q$3&lt;$A144),Q$13*(32-DAY(Q$3)),IF(AND(Q$4&gt;=$A140,Q$4&lt;$A144),Q$13*DAY(Q$4),IF(AND(Q$3&lt;$A140,Q$4&gt;$A144),Q$13*31,"X")))))*Q$21/100</f>
        <v>0</v>
      </c>
      <c r="R140" s="64">
        <f t="shared" si="380"/>
        <v>0</v>
      </c>
      <c r="S140" s="27">
        <f t="shared" si="360"/>
        <v>0</v>
      </c>
      <c r="T140" s="19"/>
      <c r="U140" s="34">
        <v>46357</v>
      </c>
      <c r="V140" s="75">
        <f>IF(V$3&gt;$A140+30,0,IF(V$4&lt;$A140,0,IF(AND(V$3&gt;=$A140,V$3&lt;$A144),V$13*(32-DAY(V$3)),IF(AND(V$4&gt;=$A140,V$4&lt;$A144),V$13*DAY(V$4),IF(AND(V$3&lt;$A140,V$4&gt;$A144),V$13*31,"X")))))*V$21/100</f>
        <v>0</v>
      </c>
      <c r="W140" s="64">
        <f t="shared" si="381"/>
        <v>0</v>
      </c>
      <c r="X140" s="27">
        <f t="shared" si="361"/>
        <v>0</v>
      </c>
      <c r="Y140" s="19"/>
      <c r="Z140" s="34">
        <v>46357</v>
      </c>
      <c r="AA140" s="75">
        <f>IF(AA$3&gt;$A140+30,0,IF(AA$4&lt;$A140,0,IF(AND(AA$3&gt;=$A140,AA$3&lt;$A144),AA$13*(32-DAY(AA$3)),IF(AND(AA$4&gt;=$A140,AA$4&lt;$A144),AA$13*DAY(AA$4),IF(AND(AA$3&lt;$A140,AA$4&gt;$A144),AA$13*31,"X")))))*AA$21/100</f>
        <v>0</v>
      </c>
      <c r="AB140" s="64">
        <f t="shared" si="382"/>
        <v>0</v>
      </c>
      <c r="AC140" s="27">
        <f t="shared" si="362"/>
        <v>0</v>
      </c>
      <c r="AD140" s="19"/>
      <c r="AE140" s="34">
        <v>46357</v>
      </c>
      <c r="AF140" s="75">
        <f>IF(AF$3&gt;$A140+30,0,IF(AF$4&lt;$A140,0,IF(AND(AF$3&gt;=$A140,AF$3&lt;$A144),AF$13*(32-DAY(AF$3)),IF(AND(AF$4&gt;=$A140,AF$4&lt;$A144),AF$13*DAY(AF$4),IF(AND(AF$3&lt;$A140,AF$4&gt;$A144),AF$13*31,"X")))))*AF$21/100</f>
        <v>0</v>
      </c>
      <c r="AG140" s="64">
        <f t="shared" si="383"/>
        <v>0</v>
      </c>
      <c r="AH140" s="27">
        <f t="shared" si="363"/>
        <v>0</v>
      </c>
      <c r="AI140" s="19"/>
      <c r="AJ140" s="34">
        <v>46357</v>
      </c>
      <c r="AK140" s="75">
        <f>IF(AK$3&gt;$A140+30,0,IF(AK$4&lt;$A140,0,IF(AND(AK$3&gt;=$A140,AK$3&lt;$A144),AK$13*(32-DAY(AK$3)),IF(AND(AK$4&gt;=$A140,AK$4&lt;$A144),AK$13*DAY(AK$4),IF(AND(AK$3&lt;$A140,AK$4&gt;$A144),AK$13*31,"X")))))*AK$21/100</f>
        <v>0</v>
      </c>
      <c r="AL140" s="64">
        <f t="shared" si="384"/>
        <v>0</v>
      </c>
      <c r="AM140" s="27">
        <f t="shared" si="364"/>
        <v>0</v>
      </c>
      <c r="AN140" s="19"/>
      <c r="AO140" s="34">
        <v>46357</v>
      </c>
      <c r="AP140" s="75">
        <f>IF(AP$3&gt;$A140+30,0,IF(AP$4&lt;$A140,0,IF(AND(AP$3&gt;=$A140,AP$3&lt;$A144),AP$13*(32-DAY(AP$3)),IF(AND(AP$4&gt;=$A140,AP$4&lt;$A144),AP$13*DAY(AP$4),IF(AND(AP$3&lt;$A140,AP$4&gt;$A144),AP$13*31,"X")))))*AP$21/100</f>
        <v>0</v>
      </c>
      <c r="AQ140" s="64">
        <f t="shared" si="385"/>
        <v>0</v>
      </c>
      <c r="AR140" s="27">
        <f t="shared" si="365"/>
        <v>0</v>
      </c>
      <c r="AS140" s="19"/>
      <c r="AT140" s="34">
        <v>46357</v>
      </c>
      <c r="AU140" s="75">
        <f>IF(AU$3&gt;$A140+30,0,IF(AU$4&lt;$A140,0,IF(AND(AU$3&gt;=$A140,AU$3&lt;$A144),AU$13*(32-DAY(AU$3)),IF(AND(AU$4&gt;=$A140,AU$4&lt;$A144),AU$13*DAY(AU$4),IF(AND(AU$3&lt;$A140,AU$4&gt;$A144),AU$13*31,"X")))))*AU$21/100</f>
        <v>0</v>
      </c>
      <c r="AV140" s="64">
        <f t="shared" si="386"/>
        <v>0</v>
      </c>
      <c r="AW140" s="27">
        <f t="shared" si="366"/>
        <v>0</v>
      </c>
      <c r="AX140" s="19"/>
      <c r="AY140" s="34">
        <v>46357</v>
      </c>
      <c r="AZ140" s="75">
        <f>IF(AZ$3&gt;$A140+30,0,IF(AZ$4&lt;$A140,0,IF(AND(AZ$3&gt;=$A140,AZ$3&lt;$A144),AZ$13*(32-DAY(AZ$3)),IF(AND(AZ$4&gt;=$A140,AZ$4&lt;$A144),AZ$13*DAY(AZ$4),IF(AND(AZ$3&lt;$A140,AZ$4&gt;$A144),AZ$13*31,"X")))))*AZ$21/100</f>
        <v>0</v>
      </c>
      <c r="BA140" s="64">
        <f t="shared" si="387"/>
        <v>0</v>
      </c>
      <c r="BB140" s="27">
        <f t="shared" si="367"/>
        <v>0</v>
      </c>
      <c r="BC140" s="19"/>
      <c r="BD140" s="34">
        <v>46357</v>
      </c>
      <c r="BE140" s="75">
        <f>IF(BE$3&gt;$A140+30,0,IF(BE$4&lt;$A140,0,IF(AND(BE$3&gt;=$A140,BE$3&lt;$A144),BE$13*(32-DAY(BE$3)),IF(AND(BE$4&gt;=$A140,BE$4&lt;$A144),BE$13*DAY(BE$4),IF(AND(BE$3&lt;$A140,BE$4&gt;$A144),BE$13*31,"X")))))*BE$21/100</f>
        <v>0</v>
      </c>
      <c r="BF140" s="64">
        <f t="shared" si="388"/>
        <v>0</v>
      </c>
      <c r="BG140" s="27">
        <f t="shared" si="368"/>
        <v>0</v>
      </c>
      <c r="BH140" s="19"/>
      <c r="BI140" s="34">
        <v>46357</v>
      </c>
      <c r="BJ140" s="75">
        <f>IF(BJ$3&gt;$A140+30,0,IF(BJ$4&lt;$A140,0,IF(AND(BJ$3&gt;=$A140,BJ$3&lt;$A144),BJ$13*(32-DAY(BJ$3)),IF(AND(BJ$4&gt;=$A140,BJ$4&lt;$A144),BJ$13*DAY(BJ$4),IF(AND(BJ$3&lt;$A140,BJ$4&gt;$A144),BJ$13*31,"X")))))*BJ$21/100</f>
        <v>0</v>
      </c>
      <c r="BK140" s="64">
        <f t="shared" si="389"/>
        <v>0</v>
      </c>
      <c r="BL140" s="27">
        <f t="shared" si="369"/>
        <v>0</v>
      </c>
      <c r="BM140" s="19"/>
      <c r="BN140" s="34">
        <v>46357</v>
      </c>
      <c r="BO140" s="75">
        <f>IF(BO$3&gt;$A140+30,0,IF(BO$4&lt;$A140,0,IF(AND(BO$3&gt;=$A140,BO$3&lt;$A144),BO$13*(32-DAY(BO$3)),IF(AND(BO$4&gt;=$A140,BO$4&lt;$A144),BO$13*DAY(BO$4),IF(AND(BO$3&lt;$A140,BO$4&gt;$A144),BO$13*31,"X")))))*BO$21/100</f>
        <v>0</v>
      </c>
      <c r="BP140" s="64">
        <f t="shared" si="390"/>
        <v>0</v>
      </c>
      <c r="BQ140" s="27">
        <f t="shared" si="370"/>
        <v>0</v>
      </c>
      <c r="BR140" s="19"/>
      <c r="BS140" s="34">
        <v>46357</v>
      </c>
      <c r="BT140" s="75">
        <f>IF(BT$3&gt;$A140+30,0,IF(BT$4&lt;$A140,0,IF(AND(BT$3&gt;=$A140,BT$3&lt;$A144),BT$13*(32-DAY(BT$3)),IF(AND(BT$4&gt;=$A140,BT$4&lt;$A144),BT$13*DAY(BT$4),IF(AND(BT$3&lt;$A140,BT$4&gt;$A144),BT$13*31,"X")))))*BT$21/100</f>
        <v>0</v>
      </c>
      <c r="BU140" s="64">
        <f t="shared" si="391"/>
        <v>0</v>
      </c>
      <c r="BV140" s="27">
        <f t="shared" si="371"/>
        <v>0</v>
      </c>
      <c r="BW140" s="19"/>
      <c r="BX140" s="34">
        <v>46357</v>
      </c>
      <c r="BY140" s="75">
        <f>IF(BY$3&gt;$A140+30,0,IF(BY$4&lt;$A140,0,IF(AND(BY$3&gt;=$A140,BY$3&lt;$A144),BY$13*(32-DAY(BY$3)),IF(AND(BY$4&gt;=$A140,BY$4&lt;$A144),BY$13*DAY(BY$4),IF(AND(BY$3&lt;$A140,BY$4&gt;$A144),BY$13*31,"X")))))*BY$21/100</f>
        <v>0</v>
      </c>
      <c r="BZ140" s="64">
        <f t="shared" si="392"/>
        <v>0</v>
      </c>
      <c r="CA140" s="27">
        <f t="shared" si="372"/>
        <v>0</v>
      </c>
      <c r="CB140" s="19"/>
      <c r="CC140" s="34">
        <v>46357</v>
      </c>
      <c r="CD140" s="75">
        <f>IF(CD$3&gt;$A140+30,0,IF(CD$4&lt;$A140,0,IF(AND(CD$3&gt;=$A140,CD$3&lt;$A144),CD$13*(32-DAY(CD$3)),IF(AND(CD$4&gt;=$A140,CD$4&lt;$A144),CD$13*DAY(CD$4),IF(AND(CD$3&lt;$A140,CD$4&gt;$A144),CD$13*31,"X")))))*CD$21/100</f>
        <v>0</v>
      </c>
      <c r="CE140" s="64">
        <f t="shared" si="393"/>
        <v>0</v>
      </c>
      <c r="CF140" s="27">
        <f t="shared" si="373"/>
        <v>0</v>
      </c>
      <c r="CG140" s="19"/>
      <c r="CH140" s="34">
        <v>46357</v>
      </c>
      <c r="CI140" s="75">
        <f>IF(CI$3&gt;$A140+30,0,IF(CI$4&lt;$A140,0,IF(AND(CI$3&gt;=$A140,CI$3&lt;$A144),CI$13*(32-DAY(CI$3)),IF(AND(CI$4&gt;=$A140,CI$4&lt;$A144),CI$13*DAY(CI$4),IF(AND(CI$3&lt;$A140,CI$4&gt;$A144),CI$13*31,"X")))))*CI$21/100</f>
        <v>0</v>
      </c>
      <c r="CJ140" s="64">
        <f t="shared" si="394"/>
        <v>0</v>
      </c>
      <c r="CK140" s="27">
        <f t="shared" si="374"/>
        <v>0</v>
      </c>
      <c r="CL140" s="19"/>
      <c r="CM140" s="34">
        <v>46357</v>
      </c>
      <c r="CN140" s="75">
        <f>IF(CN$3&gt;$A140+30,0,IF(CN$4&lt;$A140,0,IF(AND(CN$3&gt;=$A140,CN$3&lt;$A144),CN$13*(32-DAY(CN$3)),IF(AND(CN$4&gt;=$A140,CN$4&lt;$A144),CN$13*DAY(CN$4),IF(AND(CN$3&lt;$A140,CN$4&gt;$A144),CN$13*31,"X")))))*CN$21/100</f>
        <v>0</v>
      </c>
      <c r="CO140" s="64">
        <f t="shared" si="395"/>
        <v>0</v>
      </c>
      <c r="CP140" s="27">
        <f t="shared" si="375"/>
        <v>0</v>
      </c>
      <c r="CQ140" s="19"/>
      <c r="CR140" s="34">
        <v>46357</v>
      </c>
      <c r="CS140" s="75">
        <f>IF(CS$3&gt;$A140+30,0,IF(CS$4&lt;$A140,0,IF(AND(CS$3&gt;=$A140,CS$3&lt;$A144),CS$13*(32-DAY(CS$3)),IF(AND(CS$4&gt;=$A140,CS$4&lt;$A144),CS$13*DAY(CS$4),IF(AND(CS$3&lt;$A140,CS$4&gt;$A144),CS$13*31,"X")))))*CS$21/100</f>
        <v>0</v>
      </c>
      <c r="CT140" s="64">
        <f t="shared" si="396"/>
        <v>0</v>
      </c>
      <c r="CU140" s="27">
        <f t="shared" si="376"/>
        <v>0</v>
      </c>
      <c r="CV140" s="19"/>
    </row>
    <row r="141" spans="1:100" hidden="1" outlineLevel="1" x14ac:dyDescent="0.2">
      <c r="A141" s="72" t="s">
        <v>103</v>
      </c>
      <c r="B141" s="76" t="s">
        <v>68</v>
      </c>
      <c r="C141" s="64">
        <f>C140/2</f>
        <v>0</v>
      </c>
      <c r="D141" s="27">
        <f>-C141</f>
        <v>0</v>
      </c>
      <c r="E141" s="19"/>
      <c r="F141" s="72" t="s">
        <v>103</v>
      </c>
      <c r="G141" s="76" t="s">
        <v>68</v>
      </c>
      <c r="H141" s="64">
        <f>H140/2</f>
        <v>0</v>
      </c>
      <c r="I141" s="27">
        <f>-H141</f>
        <v>0</v>
      </c>
      <c r="J141" s="19"/>
      <c r="K141" s="72" t="s">
        <v>103</v>
      </c>
      <c r="L141" s="76" t="s">
        <v>68</v>
      </c>
      <c r="M141" s="64">
        <f>M140/2</f>
        <v>0</v>
      </c>
      <c r="N141" s="27">
        <f>-M141</f>
        <v>0</v>
      </c>
      <c r="O141" s="19"/>
      <c r="P141" s="72" t="s">
        <v>103</v>
      </c>
      <c r="Q141" s="76" t="s">
        <v>68</v>
      </c>
      <c r="R141" s="64">
        <f>R140/2</f>
        <v>0</v>
      </c>
      <c r="S141" s="27">
        <f>-R141</f>
        <v>0</v>
      </c>
      <c r="T141" s="19"/>
      <c r="U141" s="72" t="s">
        <v>103</v>
      </c>
      <c r="V141" s="76" t="s">
        <v>68</v>
      </c>
      <c r="W141" s="64">
        <f>W140/2</f>
        <v>0</v>
      </c>
      <c r="X141" s="27">
        <f>-W141</f>
        <v>0</v>
      </c>
      <c r="Y141" s="19"/>
      <c r="Z141" s="72" t="s">
        <v>103</v>
      </c>
      <c r="AA141" s="76" t="s">
        <v>68</v>
      </c>
      <c r="AB141" s="64">
        <f>AB140/2</f>
        <v>0</v>
      </c>
      <c r="AC141" s="27">
        <f>-AB141</f>
        <v>0</v>
      </c>
      <c r="AD141" s="19"/>
      <c r="AE141" s="72" t="s">
        <v>103</v>
      </c>
      <c r="AF141" s="76" t="s">
        <v>68</v>
      </c>
      <c r="AG141" s="64">
        <f>AG140/2</f>
        <v>0</v>
      </c>
      <c r="AH141" s="27">
        <f>-AG141</f>
        <v>0</v>
      </c>
      <c r="AI141" s="19"/>
      <c r="AJ141" s="72" t="s">
        <v>103</v>
      </c>
      <c r="AK141" s="76" t="s">
        <v>68</v>
      </c>
      <c r="AL141" s="64">
        <f>AL140/2</f>
        <v>0</v>
      </c>
      <c r="AM141" s="27">
        <f>-AL141</f>
        <v>0</v>
      </c>
      <c r="AN141" s="19"/>
      <c r="AO141" s="72" t="s">
        <v>103</v>
      </c>
      <c r="AP141" s="76" t="s">
        <v>68</v>
      </c>
      <c r="AQ141" s="64">
        <f>AQ140/2</f>
        <v>0</v>
      </c>
      <c r="AR141" s="27">
        <f>-AQ141</f>
        <v>0</v>
      </c>
      <c r="AS141" s="19"/>
      <c r="AT141" s="72" t="s">
        <v>103</v>
      </c>
      <c r="AU141" s="76" t="s">
        <v>68</v>
      </c>
      <c r="AV141" s="64">
        <f>AV140/2</f>
        <v>0</v>
      </c>
      <c r="AW141" s="27">
        <f>-AV141</f>
        <v>0</v>
      </c>
      <c r="AX141" s="19"/>
      <c r="AY141" s="72" t="s">
        <v>103</v>
      </c>
      <c r="AZ141" s="76" t="s">
        <v>68</v>
      </c>
      <c r="BA141" s="64">
        <f>BA140/2</f>
        <v>0</v>
      </c>
      <c r="BB141" s="27">
        <f>-BA141</f>
        <v>0</v>
      </c>
      <c r="BC141" s="19"/>
      <c r="BD141" s="72" t="s">
        <v>103</v>
      </c>
      <c r="BE141" s="76" t="s">
        <v>68</v>
      </c>
      <c r="BF141" s="64">
        <f>BF140/2</f>
        <v>0</v>
      </c>
      <c r="BG141" s="27">
        <f>-BF141</f>
        <v>0</v>
      </c>
      <c r="BH141" s="19"/>
      <c r="BI141" s="72" t="s">
        <v>103</v>
      </c>
      <c r="BJ141" s="76" t="s">
        <v>68</v>
      </c>
      <c r="BK141" s="64">
        <f>BK140/2</f>
        <v>0</v>
      </c>
      <c r="BL141" s="27">
        <f>-BK141</f>
        <v>0</v>
      </c>
      <c r="BM141" s="19"/>
      <c r="BN141" s="72" t="s">
        <v>103</v>
      </c>
      <c r="BO141" s="76" t="s">
        <v>68</v>
      </c>
      <c r="BP141" s="64">
        <f>BP140/2</f>
        <v>0</v>
      </c>
      <c r="BQ141" s="27">
        <f>-BP141</f>
        <v>0</v>
      </c>
      <c r="BR141" s="19"/>
      <c r="BS141" s="72" t="s">
        <v>103</v>
      </c>
      <c r="BT141" s="76" t="s">
        <v>68</v>
      </c>
      <c r="BU141" s="64">
        <f>BU140/2</f>
        <v>0</v>
      </c>
      <c r="BV141" s="27">
        <f>-BU141</f>
        <v>0</v>
      </c>
      <c r="BW141" s="19"/>
      <c r="BX141" s="72" t="s">
        <v>103</v>
      </c>
      <c r="BY141" s="76" t="s">
        <v>68</v>
      </c>
      <c r="BZ141" s="64">
        <f>BZ140/2</f>
        <v>0</v>
      </c>
      <c r="CA141" s="27">
        <f>-BZ141</f>
        <v>0</v>
      </c>
      <c r="CB141" s="19"/>
      <c r="CC141" s="72" t="s">
        <v>103</v>
      </c>
      <c r="CD141" s="76" t="s">
        <v>68</v>
      </c>
      <c r="CE141" s="64">
        <f>CE140/2</f>
        <v>0</v>
      </c>
      <c r="CF141" s="27">
        <f>-CE141</f>
        <v>0</v>
      </c>
      <c r="CG141" s="19"/>
      <c r="CH141" s="72" t="s">
        <v>103</v>
      </c>
      <c r="CI141" s="76" t="s">
        <v>68</v>
      </c>
      <c r="CJ141" s="64">
        <f>CJ140/2</f>
        <v>0</v>
      </c>
      <c r="CK141" s="27">
        <f>-CJ141</f>
        <v>0</v>
      </c>
      <c r="CL141" s="19"/>
      <c r="CM141" s="72" t="s">
        <v>103</v>
      </c>
      <c r="CN141" s="76" t="s">
        <v>68</v>
      </c>
      <c r="CO141" s="64">
        <f>CO140/2</f>
        <v>0</v>
      </c>
      <c r="CP141" s="27">
        <f>-CO141</f>
        <v>0</v>
      </c>
      <c r="CQ141" s="19"/>
      <c r="CR141" s="72" t="s">
        <v>103</v>
      </c>
      <c r="CS141" s="76" t="s">
        <v>68</v>
      </c>
      <c r="CT141" s="64">
        <f>CT140/2</f>
        <v>0</v>
      </c>
      <c r="CU141" s="27">
        <f>-CT141</f>
        <v>0</v>
      </c>
      <c r="CV141" s="19"/>
    </row>
    <row r="142" spans="1:100" ht="13.5" collapsed="1" thickBot="1" x14ac:dyDescent="0.25">
      <c r="A142" s="35" t="s">
        <v>99</v>
      </c>
      <c r="B142" s="77">
        <f>SUM(B129:B140)</f>
        <v>0</v>
      </c>
      <c r="C142" s="29">
        <f>SUM(C129:C141)</f>
        <v>0</v>
      </c>
      <c r="D142" s="61">
        <f>SUM(D129:D141)</f>
        <v>0</v>
      </c>
      <c r="E142" s="19"/>
      <c r="F142" s="35" t="s">
        <v>99</v>
      </c>
      <c r="G142" s="77">
        <f>SUM(G129:G140)</f>
        <v>0</v>
      </c>
      <c r="H142" s="29">
        <f>SUM(H129:H141)</f>
        <v>0</v>
      </c>
      <c r="I142" s="61">
        <f>SUM(I129:I141)</f>
        <v>0</v>
      </c>
      <c r="J142" s="19"/>
      <c r="K142" s="35" t="s">
        <v>99</v>
      </c>
      <c r="L142" s="77">
        <f>SUM(L129:L140)</f>
        <v>0</v>
      </c>
      <c r="M142" s="29">
        <f>SUM(M129:M141)</f>
        <v>0</v>
      </c>
      <c r="N142" s="61">
        <f>SUM(N129:N141)</f>
        <v>0</v>
      </c>
      <c r="O142" s="19"/>
      <c r="P142" s="35" t="s">
        <v>99</v>
      </c>
      <c r="Q142" s="77">
        <f>SUM(Q129:Q140)</f>
        <v>0</v>
      </c>
      <c r="R142" s="29">
        <f>SUM(R129:R141)</f>
        <v>0</v>
      </c>
      <c r="S142" s="61">
        <f>SUM(S129:S141)</f>
        <v>0</v>
      </c>
      <c r="T142" s="19"/>
      <c r="U142" s="35" t="s">
        <v>99</v>
      </c>
      <c r="V142" s="77">
        <f>SUM(V129:V140)</f>
        <v>0</v>
      </c>
      <c r="W142" s="29">
        <f>SUM(W129:W141)</f>
        <v>0</v>
      </c>
      <c r="X142" s="61">
        <f>SUM(X129:X141)</f>
        <v>0</v>
      </c>
      <c r="Y142" s="19"/>
      <c r="Z142" s="35" t="s">
        <v>99</v>
      </c>
      <c r="AA142" s="77">
        <f>SUM(AA129:AA140)</f>
        <v>0</v>
      </c>
      <c r="AB142" s="29">
        <f>SUM(AB129:AB141)</f>
        <v>0</v>
      </c>
      <c r="AC142" s="61">
        <f>SUM(AC129:AC141)</f>
        <v>0</v>
      </c>
      <c r="AD142" s="19"/>
      <c r="AE142" s="35" t="s">
        <v>99</v>
      </c>
      <c r="AF142" s="77">
        <f>SUM(AF129:AF140)</f>
        <v>0</v>
      </c>
      <c r="AG142" s="29">
        <f>SUM(AG129:AG141)</f>
        <v>0</v>
      </c>
      <c r="AH142" s="61">
        <f>SUM(AH129:AH141)</f>
        <v>0</v>
      </c>
      <c r="AI142" s="19"/>
      <c r="AJ142" s="35" t="s">
        <v>99</v>
      </c>
      <c r="AK142" s="77">
        <f>SUM(AK129:AK140)</f>
        <v>0</v>
      </c>
      <c r="AL142" s="29">
        <f>SUM(AL129:AL141)</f>
        <v>0</v>
      </c>
      <c r="AM142" s="61">
        <f>SUM(AM129:AM141)</f>
        <v>0</v>
      </c>
      <c r="AN142" s="19"/>
      <c r="AO142" s="35" t="s">
        <v>99</v>
      </c>
      <c r="AP142" s="77">
        <f>SUM(AP129:AP140)</f>
        <v>0</v>
      </c>
      <c r="AQ142" s="29">
        <f>SUM(AQ129:AQ141)</f>
        <v>0</v>
      </c>
      <c r="AR142" s="61">
        <f>SUM(AR129:AR141)</f>
        <v>0</v>
      </c>
      <c r="AS142" s="19"/>
      <c r="AT142" s="35" t="s">
        <v>99</v>
      </c>
      <c r="AU142" s="77">
        <f>SUM(AU129:AU140)</f>
        <v>0</v>
      </c>
      <c r="AV142" s="29">
        <f>SUM(AV129:AV141)</f>
        <v>0</v>
      </c>
      <c r="AW142" s="61">
        <f>SUM(AW129:AW141)</f>
        <v>0</v>
      </c>
      <c r="AX142" s="19"/>
      <c r="AY142" s="35" t="s">
        <v>99</v>
      </c>
      <c r="AZ142" s="77">
        <f>SUM(AZ129:AZ140)</f>
        <v>0</v>
      </c>
      <c r="BA142" s="29">
        <f>SUM(BA129:BA141)</f>
        <v>0</v>
      </c>
      <c r="BB142" s="61">
        <f>SUM(BB129:BB141)</f>
        <v>0</v>
      </c>
      <c r="BC142" s="19"/>
      <c r="BD142" s="35" t="s">
        <v>99</v>
      </c>
      <c r="BE142" s="77">
        <f>SUM(BE129:BE140)</f>
        <v>0</v>
      </c>
      <c r="BF142" s="29">
        <f>SUM(BF129:BF141)</f>
        <v>0</v>
      </c>
      <c r="BG142" s="61">
        <f>SUM(BG129:BG141)</f>
        <v>0</v>
      </c>
      <c r="BH142" s="19"/>
      <c r="BI142" s="35" t="s">
        <v>99</v>
      </c>
      <c r="BJ142" s="77">
        <f>SUM(BJ129:BJ140)</f>
        <v>0</v>
      </c>
      <c r="BK142" s="29">
        <f>SUM(BK129:BK141)</f>
        <v>0</v>
      </c>
      <c r="BL142" s="61">
        <f>SUM(BL129:BL141)</f>
        <v>0</v>
      </c>
      <c r="BM142" s="19"/>
      <c r="BN142" s="35" t="s">
        <v>99</v>
      </c>
      <c r="BO142" s="77">
        <f>SUM(BO129:BO140)</f>
        <v>0</v>
      </c>
      <c r="BP142" s="29">
        <f>SUM(BP129:BP141)</f>
        <v>0</v>
      </c>
      <c r="BQ142" s="61">
        <f>SUM(BQ129:BQ141)</f>
        <v>0</v>
      </c>
      <c r="BR142" s="19"/>
      <c r="BS142" s="35" t="s">
        <v>99</v>
      </c>
      <c r="BT142" s="77">
        <f>SUM(BT129:BT140)</f>
        <v>0</v>
      </c>
      <c r="BU142" s="29">
        <f>SUM(BU129:BU141)</f>
        <v>0</v>
      </c>
      <c r="BV142" s="61">
        <f>SUM(BV129:BV141)</f>
        <v>0</v>
      </c>
      <c r="BW142" s="19"/>
      <c r="BX142" s="35" t="s">
        <v>99</v>
      </c>
      <c r="BY142" s="77">
        <f>SUM(BY129:BY140)</f>
        <v>0</v>
      </c>
      <c r="BZ142" s="29">
        <f>SUM(BZ129:BZ141)</f>
        <v>0</v>
      </c>
      <c r="CA142" s="61">
        <f>SUM(CA129:CA141)</f>
        <v>0</v>
      </c>
      <c r="CB142" s="19"/>
      <c r="CC142" s="35" t="s">
        <v>99</v>
      </c>
      <c r="CD142" s="77">
        <f>SUM(CD129:CD140)</f>
        <v>0</v>
      </c>
      <c r="CE142" s="29">
        <f>SUM(CE129:CE141)</f>
        <v>0</v>
      </c>
      <c r="CF142" s="61">
        <f>SUM(CF129:CF141)</f>
        <v>0</v>
      </c>
      <c r="CG142" s="19"/>
      <c r="CH142" s="35" t="s">
        <v>99</v>
      </c>
      <c r="CI142" s="77">
        <f>SUM(CI129:CI140)</f>
        <v>0</v>
      </c>
      <c r="CJ142" s="29">
        <f>SUM(CJ129:CJ141)</f>
        <v>0</v>
      </c>
      <c r="CK142" s="61">
        <f>SUM(CK129:CK141)</f>
        <v>0</v>
      </c>
      <c r="CL142" s="19"/>
      <c r="CM142" s="35" t="s">
        <v>99</v>
      </c>
      <c r="CN142" s="77">
        <f>SUM(CN129:CN140)</f>
        <v>0</v>
      </c>
      <c r="CO142" s="29">
        <f>SUM(CO129:CO141)</f>
        <v>0</v>
      </c>
      <c r="CP142" s="61">
        <f>SUM(CP129:CP141)</f>
        <v>0</v>
      </c>
      <c r="CQ142" s="19"/>
      <c r="CR142" s="35" t="s">
        <v>99</v>
      </c>
      <c r="CS142" s="77">
        <f>SUM(CS129:CS140)</f>
        <v>0</v>
      </c>
      <c r="CT142" s="29">
        <f>SUM(CT129:CT141)</f>
        <v>0</v>
      </c>
      <c r="CU142" s="61">
        <f>SUM(CU129:CU141)</f>
        <v>0</v>
      </c>
      <c r="CV142" s="19"/>
    </row>
    <row r="143" spans="1:100" hidden="1" outlineLevel="1" x14ac:dyDescent="0.2">
      <c r="A143" s="1"/>
      <c r="B143" s="78"/>
      <c r="C143" s="31"/>
      <c r="D143" s="27"/>
      <c r="E143" s="19"/>
      <c r="F143" s="1"/>
      <c r="G143" s="78"/>
      <c r="H143" s="31"/>
      <c r="I143" s="27"/>
      <c r="J143" s="19"/>
      <c r="K143" s="1"/>
      <c r="L143" s="78"/>
      <c r="M143" s="31"/>
      <c r="N143" s="27"/>
      <c r="O143" s="19"/>
      <c r="P143" s="1"/>
      <c r="Q143" s="78"/>
      <c r="R143" s="31"/>
      <c r="S143" s="27"/>
      <c r="T143" s="19"/>
      <c r="U143" s="1"/>
      <c r="V143" s="78"/>
      <c r="W143" s="31"/>
      <c r="X143" s="27"/>
      <c r="Y143" s="19"/>
      <c r="Z143" s="1"/>
      <c r="AA143" s="78"/>
      <c r="AB143" s="31"/>
      <c r="AC143" s="27"/>
      <c r="AD143" s="19"/>
      <c r="AE143" s="1"/>
      <c r="AF143" s="78"/>
      <c r="AG143" s="31"/>
      <c r="AH143" s="27"/>
      <c r="AI143" s="19"/>
      <c r="AJ143" s="1"/>
      <c r="AK143" s="78"/>
      <c r="AL143" s="31"/>
      <c r="AM143" s="27"/>
      <c r="AN143" s="19"/>
      <c r="AO143" s="1"/>
      <c r="AP143" s="78"/>
      <c r="AQ143" s="31"/>
      <c r="AR143" s="27"/>
      <c r="AS143" s="19"/>
      <c r="AT143" s="1"/>
      <c r="AU143" s="78"/>
      <c r="AV143" s="31"/>
      <c r="AW143" s="27"/>
      <c r="AX143" s="19"/>
      <c r="AY143" s="1"/>
      <c r="AZ143" s="78"/>
      <c r="BA143" s="31"/>
      <c r="BB143" s="27"/>
      <c r="BC143" s="19"/>
      <c r="BD143" s="1"/>
      <c r="BE143" s="78"/>
      <c r="BF143" s="31"/>
      <c r="BG143" s="27"/>
      <c r="BH143" s="19"/>
      <c r="BI143" s="1"/>
      <c r="BJ143" s="78"/>
      <c r="BK143" s="31"/>
      <c r="BL143" s="27"/>
      <c r="BM143" s="19"/>
      <c r="BN143" s="1"/>
      <c r="BO143" s="78"/>
      <c r="BP143" s="31"/>
      <c r="BQ143" s="27"/>
      <c r="BR143" s="19"/>
      <c r="BS143" s="1"/>
      <c r="BT143" s="78"/>
      <c r="BU143" s="31"/>
      <c r="BV143" s="27"/>
      <c r="BW143" s="19"/>
      <c r="BX143" s="1"/>
      <c r="BY143" s="78"/>
      <c r="BZ143" s="31"/>
      <c r="CA143" s="27"/>
      <c r="CB143" s="19"/>
      <c r="CC143" s="1"/>
      <c r="CD143" s="78"/>
      <c r="CE143" s="31"/>
      <c r="CF143" s="27"/>
      <c r="CG143" s="19"/>
      <c r="CH143" s="1"/>
      <c r="CI143" s="78"/>
      <c r="CJ143" s="31"/>
      <c r="CK143" s="27"/>
      <c r="CL143" s="19"/>
      <c r="CM143" s="1"/>
      <c r="CN143" s="78"/>
      <c r="CO143" s="31"/>
      <c r="CP143" s="27"/>
      <c r="CQ143" s="19"/>
      <c r="CR143" s="1"/>
      <c r="CS143" s="78"/>
      <c r="CT143" s="31"/>
      <c r="CU143" s="27"/>
      <c r="CV143" s="19"/>
    </row>
    <row r="144" spans="1:100" hidden="1" outlineLevel="1" x14ac:dyDescent="0.2">
      <c r="A144" s="34">
        <v>46388</v>
      </c>
      <c r="B144" s="75">
        <f>IF(B$3&gt;$A144+30,0,IF(B$4&lt;$A144,0,IF(AND(B$3&gt;=$A144,B$3&lt;$A145),B$14*(32-DAY(B$3)),IF(AND(B$4&gt;=$A144,B$4&lt;$A145),B$14*DAY(B$4),IF(AND(B$3&lt;$A144,B$4&gt;$A145),B$14*31,"X")))))*B$21/100</f>
        <v>0</v>
      </c>
      <c r="C144" s="64">
        <f>IF(B144=0,0,C140)</f>
        <v>0</v>
      </c>
      <c r="D144" s="27">
        <f t="shared" ref="D144:D155" si="397">B144-C144</f>
        <v>0</v>
      </c>
      <c r="E144" s="19"/>
      <c r="F144" s="34">
        <v>46388</v>
      </c>
      <c r="G144" s="75">
        <f>IF(G$3&gt;$A144+30,0,IF(G$4&lt;$A144,0,IF(AND(G$3&gt;=$A144,G$3&lt;$A145),G$14*(32-DAY(G$3)),IF(AND(G$4&gt;=$A144,G$4&lt;$A145),G$14*DAY(G$4),IF(AND(G$3&lt;$A144,G$4&gt;$A145),G$14*31,"X")))))*G$21/100</f>
        <v>0</v>
      </c>
      <c r="H144" s="64">
        <f>IF(G144=0,0,H140)</f>
        <v>0</v>
      </c>
      <c r="I144" s="27">
        <f t="shared" ref="I144:I155" si="398">G144-H144</f>
        <v>0</v>
      </c>
      <c r="J144" s="19"/>
      <c r="K144" s="34">
        <v>46388</v>
      </c>
      <c r="L144" s="75">
        <f>IF(L$3&gt;$A144+30,0,IF(L$4&lt;$A144,0,IF(AND(L$3&gt;=$A144,L$3&lt;$A145),L$14*(32-DAY(L$3)),IF(AND(L$4&gt;=$A144,L$4&lt;$A145),L$14*DAY(L$4),IF(AND(L$3&lt;$A144,L$4&gt;$A145),L$14*31,"X")))))*L$21/100</f>
        <v>0</v>
      </c>
      <c r="M144" s="64">
        <f>IF(L144=0,0,M140)</f>
        <v>0</v>
      </c>
      <c r="N144" s="27">
        <f t="shared" ref="N144:N155" si="399">L144-M144</f>
        <v>0</v>
      </c>
      <c r="O144" s="19"/>
      <c r="P144" s="34">
        <v>46388</v>
      </c>
      <c r="Q144" s="75">
        <f>IF(Q$3&gt;$A144+30,0,IF(Q$4&lt;$A144,0,IF(AND(Q$3&gt;=$A144,Q$3&lt;$A145),Q$14*(32-DAY(Q$3)),IF(AND(Q$4&gt;=$A144,Q$4&lt;$A145),Q$14*DAY(Q$4),IF(AND(Q$3&lt;$A144,Q$4&gt;$A145),Q$14*31,"X")))))*Q$21/100</f>
        <v>0</v>
      </c>
      <c r="R144" s="64">
        <f>IF(Q144=0,0,R140)</f>
        <v>0</v>
      </c>
      <c r="S144" s="27">
        <f t="shared" ref="S144:S155" si="400">Q144-R144</f>
        <v>0</v>
      </c>
      <c r="T144" s="19"/>
      <c r="U144" s="34">
        <v>46388</v>
      </c>
      <c r="V144" s="75">
        <f>IF(V$3&gt;$A144+30,0,IF(V$4&lt;$A144,0,IF(AND(V$3&gt;=$A144,V$3&lt;$A145),V$14*(32-DAY(V$3)),IF(AND(V$4&gt;=$A144,V$4&lt;$A145),V$14*DAY(V$4),IF(AND(V$3&lt;$A144,V$4&gt;$A145),V$14*31,"X")))))*V$21/100</f>
        <v>0</v>
      </c>
      <c r="W144" s="64">
        <f>IF(V144=0,0,W140)</f>
        <v>0</v>
      </c>
      <c r="X144" s="27">
        <f t="shared" ref="X144:X155" si="401">V144-W144</f>
        <v>0</v>
      </c>
      <c r="Y144" s="19"/>
      <c r="Z144" s="34">
        <v>46388</v>
      </c>
      <c r="AA144" s="75">
        <f>IF(AA$3&gt;$A144+30,0,IF(AA$4&lt;$A144,0,IF(AND(AA$3&gt;=$A144,AA$3&lt;$A145),AA$14*(32-DAY(AA$3)),IF(AND(AA$4&gt;=$A144,AA$4&lt;$A145),AA$14*DAY(AA$4),IF(AND(AA$3&lt;$A144,AA$4&gt;$A145),AA$14*31,"X")))))*AA$21/100</f>
        <v>0</v>
      </c>
      <c r="AB144" s="64">
        <f>IF(AA144=0,0,AB140)</f>
        <v>0</v>
      </c>
      <c r="AC144" s="27">
        <f t="shared" ref="AC144:AC155" si="402">AA144-AB144</f>
        <v>0</v>
      </c>
      <c r="AD144" s="19"/>
      <c r="AE144" s="34">
        <v>46388</v>
      </c>
      <c r="AF144" s="75">
        <f>IF(AF$3&gt;$A144+30,0,IF(AF$4&lt;$A144,0,IF(AND(AF$3&gt;=$A144,AF$3&lt;$A145),AF$14*(32-DAY(AF$3)),IF(AND(AF$4&gt;=$A144,AF$4&lt;$A145),AF$14*DAY(AF$4),IF(AND(AF$3&lt;$A144,AF$4&gt;$A145),AF$14*31,"X")))))*AF$21/100</f>
        <v>0</v>
      </c>
      <c r="AG144" s="64">
        <f>IF(AF144=0,0,AG140)</f>
        <v>0</v>
      </c>
      <c r="AH144" s="27">
        <f t="shared" ref="AH144:AH155" si="403">AF144-AG144</f>
        <v>0</v>
      </c>
      <c r="AI144" s="19"/>
      <c r="AJ144" s="34">
        <v>46388</v>
      </c>
      <c r="AK144" s="75">
        <f>IF(AK$3&gt;$A144+30,0,IF(AK$4&lt;$A144,0,IF(AND(AK$3&gt;=$A144,AK$3&lt;$A145),AK$14*(32-DAY(AK$3)),IF(AND(AK$4&gt;=$A144,AK$4&lt;$A145),AK$14*DAY(AK$4),IF(AND(AK$3&lt;$A144,AK$4&gt;$A145),AK$14*31,"X")))))*AK$21/100</f>
        <v>0</v>
      </c>
      <c r="AL144" s="64">
        <f>IF(AK144=0,0,AL140)</f>
        <v>0</v>
      </c>
      <c r="AM144" s="27">
        <f t="shared" ref="AM144:AM155" si="404">AK144-AL144</f>
        <v>0</v>
      </c>
      <c r="AN144" s="19"/>
      <c r="AO144" s="34">
        <v>46388</v>
      </c>
      <c r="AP144" s="75">
        <f>IF(AP$3&gt;$A144+30,0,IF(AP$4&lt;$A144,0,IF(AND(AP$3&gt;=$A144,AP$3&lt;$A145),AP$14*(32-DAY(AP$3)),IF(AND(AP$4&gt;=$A144,AP$4&lt;$A145),AP$14*DAY(AP$4),IF(AND(AP$3&lt;$A144,AP$4&gt;$A145),AP$14*31,"X")))))*AP$21/100</f>
        <v>0</v>
      </c>
      <c r="AQ144" s="64">
        <f>IF(AP144=0,0,AQ140)</f>
        <v>0</v>
      </c>
      <c r="AR144" s="27">
        <f t="shared" ref="AR144:AR155" si="405">AP144-AQ144</f>
        <v>0</v>
      </c>
      <c r="AS144" s="19"/>
      <c r="AT144" s="34">
        <v>46388</v>
      </c>
      <c r="AU144" s="75">
        <f>IF(AU$3&gt;$A144+30,0,IF(AU$4&lt;$A144,0,IF(AND(AU$3&gt;=$A144,AU$3&lt;$A145),AU$14*(32-DAY(AU$3)),IF(AND(AU$4&gt;=$A144,AU$4&lt;$A145),AU$14*DAY(AU$4),IF(AND(AU$3&lt;$A144,AU$4&gt;$A145),AU$14*31,"X")))))*AU$21/100</f>
        <v>0</v>
      </c>
      <c r="AV144" s="64">
        <f>IF(AU144=0,0,AV140)</f>
        <v>0</v>
      </c>
      <c r="AW144" s="27">
        <f t="shared" ref="AW144:AW155" si="406">AU144-AV144</f>
        <v>0</v>
      </c>
      <c r="AX144" s="19"/>
      <c r="AY144" s="34">
        <v>46388</v>
      </c>
      <c r="AZ144" s="75">
        <f>IF(AZ$3&gt;$A144+30,0,IF(AZ$4&lt;$A144,0,IF(AND(AZ$3&gt;=$A144,AZ$3&lt;$A145),AZ$14*(32-DAY(AZ$3)),IF(AND(AZ$4&gt;=$A144,AZ$4&lt;$A145),AZ$14*DAY(AZ$4),IF(AND(AZ$3&lt;$A144,AZ$4&gt;$A145),AZ$14*31,"X")))))*AZ$21/100</f>
        <v>0</v>
      </c>
      <c r="BA144" s="64">
        <f>IF(AZ144=0,0,BA140)</f>
        <v>0</v>
      </c>
      <c r="BB144" s="27">
        <f t="shared" ref="BB144:BB155" si="407">AZ144-BA144</f>
        <v>0</v>
      </c>
      <c r="BC144" s="19"/>
      <c r="BD144" s="34">
        <v>46388</v>
      </c>
      <c r="BE144" s="75">
        <f>IF(BE$3&gt;$A144+30,0,IF(BE$4&lt;$A144,0,IF(AND(BE$3&gt;=$A144,BE$3&lt;$A145),BE$14*(32-DAY(BE$3)),IF(AND(BE$4&gt;=$A144,BE$4&lt;$A145),BE$14*DAY(BE$4),IF(AND(BE$3&lt;$A144,BE$4&gt;$A145),BE$14*31,"X")))))*BE$21/100</f>
        <v>0</v>
      </c>
      <c r="BF144" s="64">
        <f>IF(BE144=0,0,BF140)</f>
        <v>0</v>
      </c>
      <c r="BG144" s="27">
        <f t="shared" ref="BG144:BG155" si="408">BE144-BF144</f>
        <v>0</v>
      </c>
      <c r="BH144" s="19"/>
      <c r="BI144" s="34">
        <v>46388</v>
      </c>
      <c r="BJ144" s="75">
        <f>IF(BJ$3&gt;$A144+30,0,IF(BJ$4&lt;$A144,0,IF(AND(BJ$3&gt;=$A144,BJ$3&lt;$A145),BJ$14*(32-DAY(BJ$3)),IF(AND(BJ$4&gt;=$A144,BJ$4&lt;$A145),BJ$14*DAY(BJ$4),IF(AND(BJ$3&lt;$A144,BJ$4&gt;$A145),BJ$14*31,"X")))))*BJ$21/100</f>
        <v>0</v>
      </c>
      <c r="BK144" s="64">
        <f>IF(BJ144=0,0,BK140)</f>
        <v>0</v>
      </c>
      <c r="BL144" s="27">
        <f t="shared" ref="BL144:BL155" si="409">BJ144-BK144</f>
        <v>0</v>
      </c>
      <c r="BM144" s="19"/>
      <c r="BN144" s="34">
        <v>46388</v>
      </c>
      <c r="BO144" s="75">
        <f>IF(BO$3&gt;$A144+30,0,IF(BO$4&lt;$A144,0,IF(AND(BO$3&gt;=$A144,BO$3&lt;$A145),BO$14*(32-DAY(BO$3)),IF(AND(BO$4&gt;=$A144,BO$4&lt;$A145),BO$14*DAY(BO$4),IF(AND(BO$3&lt;$A144,BO$4&gt;$A145),BO$14*31,"X")))))*BO$21/100</f>
        <v>0</v>
      </c>
      <c r="BP144" s="64">
        <f>IF(BO144=0,0,BP140)</f>
        <v>0</v>
      </c>
      <c r="BQ144" s="27">
        <f t="shared" ref="BQ144:BQ155" si="410">BO144-BP144</f>
        <v>0</v>
      </c>
      <c r="BR144" s="19"/>
      <c r="BS144" s="34">
        <v>46388</v>
      </c>
      <c r="BT144" s="75">
        <f>IF(BT$3&gt;$A144+30,0,IF(BT$4&lt;$A144,0,IF(AND(BT$3&gt;=$A144,BT$3&lt;$A145),BT$14*(32-DAY(BT$3)),IF(AND(BT$4&gt;=$A144,BT$4&lt;$A145),BT$14*DAY(BT$4),IF(AND(BT$3&lt;$A144,BT$4&gt;$A145),BT$14*31,"X")))))*BT$21/100</f>
        <v>0</v>
      </c>
      <c r="BU144" s="64">
        <f>IF(BT144=0,0,BU140)</f>
        <v>0</v>
      </c>
      <c r="BV144" s="27">
        <f t="shared" ref="BV144:BV155" si="411">BT144-BU144</f>
        <v>0</v>
      </c>
      <c r="BW144" s="19"/>
      <c r="BX144" s="34">
        <v>46388</v>
      </c>
      <c r="BY144" s="75">
        <f>IF(BY$3&gt;$A144+30,0,IF(BY$4&lt;$A144,0,IF(AND(BY$3&gt;=$A144,BY$3&lt;$A145),BY$14*(32-DAY(BY$3)),IF(AND(BY$4&gt;=$A144,BY$4&lt;$A145),BY$14*DAY(BY$4),IF(AND(BY$3&lt;$A144,BY$4&gt;$A145),BY$14*31,"X")))))*BY$21/100</f>
        <v>0</v>
      </c>
      <c r="BZ144" s="64">
        <f>IF(BY144=0,0,BZ140)</f>
        <v>0</v>
      </c>
      <c r="CA144" s="27">
        <f t="shared" ref="CA144:CA155" si="412">BY144-BZ144</f>
        <v>0</v>
      </c>
      <c r="CB144" s="19"/>
      <c r="CC144" s="34">
        <v>46388</v>
      </c>
      <c r="CD144" s="75">
        <f>IF(CD$3&gt;$A144+30,0,IF(CD$4&lt;$A144,0,IF(AND(CD$3&gt;=$A144,CD$3&lt;$A145),CD$14*(32-DAY(CD$3)),IF(AND(CD$4&gt;=$A144,CD$4&lt;$A145),CD$14*DAY(CD$4),IF(AND(CD$3&lt;$A144,CD$4&gt;$A145),CD$14*31,"X")))))*CD$21/100</f>
        <v>0</v>
      </c>
      <c r="CE144" s="64">
        <f>IF(CD144=0,0,CE140)</f>
        <v>0</v>
      </c>
      <c r="CF144" s="27">
        <f t="shared" ref="CF144:CF155" si="413">CD144-CE144</f>
        <v>0</v>
      </c>
      <c r="CG144" s="19"/>
      <c r="CH144" s="34">
        <v>46388</v>
      </c>
      <c r="CI144" s="75">
        <f>IF(CI$3&gt;$A144+30,0,IF(CI$4&lt;$A144,0,IF(AND(CI$3&gt;=$A144,CI$3&lt;$A145),CI$14*(32-DAY(CI$3)),IF(AND(CI$4&gt;=$A144,CI$4&lt;$A145),CI$14*DAY(CI$4),IF(AND(CI$3&lt;$A144,CI$4&gt;$A145),CI$14*31,"X")))))*CI$21/100</f>
        <v>0</v>
      </c>
      <c r="CJ144" s="64">
        <f>IF(CI144=0,0,CJ140)</f>
        <v>0</v>
      </c>
      <c r="CK144" s="27">
        <f t="shared" ref="CK144:CK155" si="414">CI144-CJ144</f>
        <v>0</v>
      </c>
      <c r="CL144" s="19"/>
      <c r="CM144" s="34">
        <v>46388</v>
      </c>
      <c r="CN144" s="75">
        <f>IF(CN$3&gt;$A144+30,0,IF(CN$4&lt;$A144,0,IF(AND(CN$3&gt;=$A144,CN$3&lt;$A145),CN$14*(32-DAY(CN$3)),IF(AND(CN$4&gt;=$A144,CN$4&lt;$A145),CN$14*DAY(CN$4),IF(AND(CN$3&lt;$A144,CN$4&gt;$A145),CN$14*31,"X")))))*CN$21/100</f>
        <v>0</v>
      </c>
      <c r="CO144" s="64">
        <f>IF(CN144=0,0,CO140)</f>
        <v>0</v>
      </c>
      <c r="CP144" s="27">
        <f t="shared" ref="CP144:CP155" si="415">CN144-CO144</f>
        <v>0</v>
      </c>
      <c r="CQ144" s="19"/>
      <c r="CR144" s="34">
        <v>46388</v>
      </c>
      <c r="CS144" s="75">
        <f>IF(CS$3&gt;$A144+30,0,IF(CS$4&lt;$A144,0,IF(AND(CS$3&gt;=$A144,CS$3&lt;$A145),CS$14*(32-DAY(CS$3)),IF(AND(CS$4&gt;=$A144,CS$4&lt;$A145),CS$14*DAY(CS$4),IF(AND(CS$3&lt;$A144,CS$4&gt;$A145),CS$14*31,"X")))))*CS$21/100</f>
        <v>0</v>
      </c>
      <c r="CT144" s="64">
        <f>IF(CS144=0,0,CT140)</f>
        <v>0</v>
      </c>
      <c r="CU144" s="27">
        <f t="shared" ref="CU144:CU155" si="416">CS144-CT144</f>
        <v>0</v>
      </c>
      <c r="CV144" s="19"/>
    </row>
    <row r="145" spans="1:100" hidden="1" outlineLevel="1" x14ac:dyDescent="0.2">
      <c r="A145" s="34">
        <v>46419</v>
      </c>
      <c r="B145" s="75">
        <f>IF(B$3&gt;$A145+27,0,IF(B$4&lt;$A145,0,IF(AND(B$3&gt;=$A145,B$3&lt;$A146),B$14*(29-DAY(B$3)),IF(AND(B$4&gt;=$A145,B$4&lt;$A146),B$14*DAY(B$4),IF(AND(B$3&lt;$A145,B$4&gt;$A146),B$14*28,"X")))))*B$21/100</f>
        <v>0</v>
      </c>
      <c r="C145" s="64">
        <f t="shared" ref="C145:C148" si="417">IF(B145= 0,0,C144)</f>
        <v>0</v>
      </c>
      <c r="D145" s="27">
        <f t="shared" si="397"/>
        <v>0</v>
      </c>
      <c r="E145" s="19"/>
      <c r="F145" s="34">
        <v>46419</v>
      </c>
      <c r="G145" s="75">
        <f>IF(G$3&gt;$A145+27,0,IF(G$4&lt;$A145,0,IF(AND(G$3&gt;=$A145,G$3&lt;$A146),G$14*(29-DAY(G$3)),IF(AND(G$4&gt;=$A145,G$4&lt;$A146),G$14*DAY(G$4),IF(AND(G$3&lt;$A145,G$4&gt;$A146),G$14*28,"X")))))*G$21/100</f>
        <v>0</v>
      </c>
      <c r="H145" s="64">
        <f t="shared" ref="H145:H148" si="418">IF(G145= 0,0,H144)</f>
        <v>0</v>
      </c>
      <c r="I145" s="27">
        <f t="shared" si="398"/>
        <v>0</v>
      </c>
      <c r="J145" s="19"/>
      <c r="K145" s="34">
        <v>46419</v>
      </c>
      <c r="L145" s="75">
        <f>IF(L$3&gt;$A145+27,0,IF(L$4&lt;$A145,0,IF(AND(L$3&gt;=$A145,L$3&lt;$A146),L$14*(29-DAY(L$3)),IF(AND(L$4&gt;=$A145,L$4&lt;$A146),L$14*DAY(L$4),IF(AND(L$3&lt;$A145,L$4&gt;$A146),L$14*28,"X")))))*L$21/100</f>
        <v>0</v>
      </c>
      <c r="M145" s="64">
        <f t="shared" ref="M145:M148" si="419">IF(L145= 0,0,M144)</f>
        <v>0</v>
      </c>
      <c r="N145" s="27">
        <f t="shared" si="399"/>
        <v>0</v>
      </c>
      <c r="O145" s="19"/>
      <c r="P145" s="34">
        <v>46419</v>
      </c>
      <c r="Q145" s="75">
        <f>IF(Q$3&gt;$A145+27,0,IF(Q$4&lt;$A145,0,IF(AND(Q$3&gt;=$A145,Q$3&lt;$A146),Q$14*(29-DAY(Q$3)),IF(AND(Q$4&gt;=$A145,Q$4&lt;$A146),Q$14*DAY(Q$4),IF(AND(Q$3&lt;$A145,Q$4&gt;$A146),Q$14*28,"X")))))*Q$21/100</f>
        <v>0</v>
      </c>
      <c r="R145" s="64">
        <f t="shared" ref="R145:R148" si="420">IF(Q145= 0,0,R144)</f>
        <v>0</v>
      </c>
      <c r="S145" s="27">
        <f t="shared" si="400"/>
        <v>0</v>
      </c>
      <c r="T145" s="19"/>
      <c r="U145" s="34">
        <v>46419</v>
      </c>
      <c r="V145" s="75">
        <f>IF(V$3&gt;$A145+27,0,IF(V$4&lt;$A145,0,IF(AND(V$3&gt;=$A145,V$3&lt;$A146),V$14*(29-DAY(V$3)),IF(AND(V$4&gt;=$A145,V$4&lt;$A146),V$14*DAY(V$4),IF(AND(V$3&lt;$A145,V$4&gt;$A146),V$14*28,"X")))))*V$21/100</f>
        <v>0</v>
      </c>
      <c r="W145" s="64">
        <f t="shared" ref="W145:W148" si="421">IF(V145= 0,0,W144)</f>
        <v>0</v>
      </c>
      <c r="X145" s="27">
        <f t="shared" si="401"/>
        <v>0</v>
      </c>
      <c r="Y145" s="19"/>
      <c r="Z145" s="34">
        <v>46419</v>
      </c>
      <c r="AA145" s="75">
        <f>IF(AA$3&gt;$A145+27,0,IF(AA$4&lt;$A145,0,IF(AND(AA$3&gt;=$A145,AA$3&lt;$A146),AA$14*(29-DAY(AA$3)),IF(AND(AA$4&gt;=$A145,AA$4&lt;$A146),AA$14*DAY(AA$4),IF(AND(AA$3&lt;$A145,AA$4&gt;$A146),AA$14*28,"X")))))*AA$21/100</f>
        <v>0</v>
      </c>
      <c r="AB145" s="64">
        <f t="shared" ref="AB145:AB148" si="422">IF(AA145= 0,0,AB144)</f>
        <v>0</v>
      </c>
      <c r="AC145" s="27">
        <f t="shared" si="402"/>
        <v>0</v>
      </c>
      <c r="AD145" s="19"/>
      <c r="AE145" s="34">
        <v>46419</v>
      </c>
      <c r="AF145" s="75">
        <f>IF(AF$3&gt;$A145+27,0,IF(AF$4&lt;$A145,0,IF(AND(AF$3&gt;=$A145,AF$3&lt;$A146),AF$14*(29-DAY(AF$3)),IF(AND(AF$4&gt;=$A145,AF$4&lt;$A146),AF$14*DAY(AF$4),IF(AND(AF$3&lt;$A145,AF$4&gt;$A146),AF$14*28,"X")))))*AF$21/100</f>
        <v>0</v>
      </c>
      <c r="AG145" s="64">
        <f t="shared" ref="AG145:AG148" si="423">IF(AF145= 0,0,AG144)</f>
        <v>0</v>
      </c>
      <c r="AH145" s="27">
        <f t="shared" si="403"/>
        <v>0</v>
      </c>
      <c r="AI145" s="19"/>
      <c r="AJ145" s="34">
        <v>46419</v>
      </c>
      <c r="AK145" s="75">
        <f>IF(AK$3&gt;$A145+27,0,IF(AK$4&lt;$A145,0,IF(AND(AK$3&gt;=$A145,AK$3&lt;$A146),AK$14*(29-DAY(AK$3)),IF(AND(AK$4&gt;=$A145,AK$4&lt;$A146),AK$14*DAY(AK$4),IF(AND(AK$3&lt;$A145,AK$4&gt;$A146),AK$14*28,"X")))))*AK$21/100</f>
        <v>0</v>
      </c>
      <c r="AL145" s="64">
        <f t="shared" ref="AL145:AL148" si="424">IF(AK145= 0,0,AL144)</f>
        <v>0</v>
      </c>
      <c r="AM145" s="27">
        <f t="shared" si="404"/>
        <v>0</v>
      </c>
      <c r="AN145" s="19"/>
      <c r="AO145" s="34">
        <v>46419</v>
      </c>
      <c r="AP145" s="75">
        <f>IF(AP$3&gt;$A145+27,0,IF(AP$4&lt;$A145,0,IF(AND(AP$3&gt;=$A145,AP$3&lt;$A146),AP$14*(29-DAY(AP$3)),IF(AND(AP$4&gt;=$A145,AP$4&lt;$A146),AP$14*DAY(AP$4),IF(AND(AP$3&lt;$A145,AP$4&gt;$A146),AP$14*28,"X")))))*AP$21/100</f>
        <v>0</v>
      </c>
      <c r="AQ145" s="64">
        <f t="shared" ref="AQ145:AQ148" si="425">IF(AP145= 0,0,AQ144)</f>
        <v>0</v>
      </c>
      <c r="AR145" s="27">
        <f t="shared" si="405"/>
        <v>0</v>
      </c>
      <c r="AS145" s="19"/>
      <c r="AT145" s="34">
        <v>46419</v>
      </c>
      <c r="AU145" s="75">
        <f>IF(AU$3&gt;$A145+27,0,IF(AU$4&lt;$A145,0,IF(AND(AU$3&gt;=$A145,AU$3&lt;$A146),AU$14*(29-DAY(AU$3)),IF(AND(AU$4&gt;=$A145,AU$4&lt;$A146),AU$14*DAY(AU$4),IF(AND(AU$3&lt;$A145,AU$4&gt;$A146),AU$14*28,"X")))))*AU$21/100</f>
        <v>0</v>
      </c>
      <c r="AV145" s="64">
        <f t="shared" ref="AV145:AV148" si="426">IF(AU145= 0,0,AV144)</f>
        <v>0</v>
      </c>
      <c r="AW145" s="27">
        <f t="shared" si="406"/>
        <v>0</v>
      </c>
      <c r="AX145" s="19"/>
      <c r="AY145" s="34">
        <v>46419</v>
      </c>
      <c r="AZ145" s="75">
        <f>IF(AZ$3&gt;$A145+27,0,IF(AZ$4&lt;$A145,0,IF(AND(AZ$3&gt;=$A145,AZ$3&lt;$A146),AZ$14*(29-DAY(AZ$3)),IF(AND(AZ$4&gt;=$A145,AZ$4&lt;$A146),AZ$14*DAY(AZ$4),IF(AND(AZ$3&lt;$A145,AZ$4&gt;$A146),AZ$14*28,"X")))))*AZ$21/100</f>
        <v>0</v>
      </c>
      <c r="BA145" s="64">
        <f t="shared" ref="BA145:BA148" si="427">IF(AZ145= 0,0,BA144)</f>
        <v>0</v>
      </c>
      <c r="BB145" s="27">
        <f t="shared" si="407"/>
        <v>0</v>
      </c>
      <c r="BC145" s="19"/>
      <c r="BD145" s="34">
        <v>46419</v>
      </c>
      <c r="BE145" s="75">
        <f>IF(BE$3&gt;$A145+27,0,IF(BE$4&lt;$A145,0,IF(AND(BE$3&gt;=$A145,BE$3&lt;$A146),BE$14*(29-DAY(BE$3)),IF(AND(BE$4&gt;=$A145,BE$4&lt;$A146),BE$14*DAY(BE$4),IF(AND(BE$3&lt;$A145,BE$4&gt;$A146),BE$14*28,"X")))))*BE$21/100</f>
        <v>0</v>
      </c>
      <c r="BF145" s="64">
        <f t="shared" ref="BF145:BF148" si="428">IF(BE145= 0,0,BF144)</f>
        <v>0</v>
      </c>
      <c r="BG145" s="27">
        <f t="shared" si="408"/>
        <v>0</v>
      </c>
      <c r="BH145" s="19"/>
      <c r="BI145" s="34">
        <v>46419</v>
      </c>
      <c r="BJ145" s="75">
        <f>IF(BJ$3&gt;$A145+27,0,IF(BJ$4&lt;$A145,0,IF(AND(BJ$3&gt;=$A145,BJ$3&lt;$A146),BJ$14*(29-DAY(BJ$3)),IF(AND(BJ$4&gt;=$A145,BJ$4&lt;$A146),BJ$14*DAY(BJ$4),IF(AND(BJ$3&lt;$A145,BJ$4&gt;$A146),BJ$14*28,"X")))))*BJ$21/100</f>
        <v>0</v>
      </c>
      <c r="BK145" s="64">
        <f t="shared" ref="BK145:BK148" si="429">IF(BJ145= 0,0,BK144)</f>
        <v>0</v>
      </c>
      <c r="BL145" s="27">
        <f t="shared" si="409"/>
        <v>0</v>
      </c>
      <c r="BM145" s="19"/>
      <c r="BN145" s="34">
        <v>46419</v>
      </c>
      <c r="BO145" s="75">
        <f>IF(BO$3&gt;$A145+27,0,IF(BO$4&lt;$A145,0,IF(AND(BO$3&gt;=$A145,BO$3&lt;$A146),BO$14*(29-DAY(BO$3)),IF(AND(BO$4&gt;=$A145,BO$4&lt;$A146),BO$14*DAY(BO$4),IF(AND(BO$3&lt;$A145,BO$4&gt;$A146),BO$14*28,"X")))))*BO$21/100</f>
        <v>0</v>
      </c>
      <c r="BP145" s="64">
        <f t="shared" ref="BP145:BP148" si="430">IF(BO145= 0,0,BP144)</f>
        <v>0</v>
      </c>
      <c r="BQ145" s="27">
        <f t="shared" si="410"/>
        <v>0</v>
      </c>
      <c r="BR145" s="19"/>
      <c r="BS145" s="34">
        <v>46419</v>
      </c>
      <c r="BT145" s="75">
        <f>IF(BT$3&gt;$A145+27,0,IF(BT$4&lt;$A145,0,IF(AND(BT$3&gt;=$A145,BT$3&lt;$A146),BT$14*(29-DAY(BT$3)),IF(AND(BT$4&gt;=$A145,BT$4&lt;$A146),BT$14*DAY(BT$4),IF(AND(BT$3&lt;$A145,BT$4&gt;$A146),BT$14*28,"X")))))*BT$21/100</f>
        <v>0</v>
      </c>
      <c r="BU145" s="64">
        <f t="shared" ref="BU145:BU148" si="431">IF(BT145= 0,0,BU144)</f>
        <v>0</v>
      </c>
      <c r="BV145" s="27">
        <f t="shared" si="411"/>
        <v>0</v>
      </c>
      <c r="BW145" s="19"/>
      <c r="BX145" s="34">
        <v>46419</v>
      </c>
      <c r="BY145" s="75">
        <f>IF(BY$3&gt;$A145+27,0,IF(BY$4&lt;$A145,0,IF(AND(BY$3&gt;=$A145,BY$3&lt;$A146),BY$14*(29-DAY(BY$3)),IF(AND(BY$4&gt;=$A145,BY$4&lt;$A146),BY$14*DAY(BY$4),IF(AND(BY$3&lt;$A145,BY$4&gt;$A146),BY$14*28,"X")))))*BY$21/100</f>
        <v>0</v>
      </c>
      <c r="BZ145" s="64">
        <f t="shared" ref="BZ145:BZ148" si="432">IF(BY145= 0,0,BZ144)</f>
        <v>0</v>
      </c>
      <c r="CA145" s="27">
        <f t="shared" si="412"/>
        <v>0</v>
      </c>
      <c r="CB145" s="19"/>
      <c r="CC145" s="34">
        <v>46419</v>
      </c>
      <c r="CD145" s="75">
        <f>IF(CD$3&gt;$A145+27,0,IF(CD$4&lt;$A145,0,IF(AND(CD$3&gt;=$A145,CD$3&lt;$A146),CD$14*(29-DAY(CD$3)),IF(AND(CD$4&gt;=$A145,CD$4&lt;$A146),CD$14*DAY(CD$4),IF(AND(CD$3&lt;$A145,CD$4&gt;$A146),CD$14*28,"X")))))*CD$21/100</f>
        <v>0</v>
      </c>
      <c r="CE145" s="64">
        <f t="shared" ref="CE145:CE148" si="433">IF(CD145= 0,0,CE144)</f>
        <v>0</v>
      </c>
      <c r="CF145" s="27">
        <f t="shared" si="413"/>
        <v>0</v>
      </c>
      <c r="CG145" s="19"/>
      <c r="CH145" s="34">
        <v>46419</v>
      </c>
      <c r="CI145" s="75">
        <f>IF(CI$3&gt;$A145+27,0,IF(CI$4&lt;$A145,0,IF(AND(CI$3&gt;=$A145,CI$3&lt;$A146),CI$14*(29-DAY(CI$3)),IF(AND(CI$4&gt;=$A145,CI$4&lt;$A146),CI$14*DAY(CI$4),IF(AND(CI$3&lt;$A145,CI$4&gt;$A146),CI$14*28,"X")))))*CI$21/100</f>
        <v>0</v>
      </c>
      <c r="CJ145" s="64">
        <f t="shared" ref="CJ145:CJ148" si="434">IF(CI145= 0,0,CJ144)</f>
        <v>0</v>
      </c>
      <c r="CK145" s="27">
        <f t="shared" si="414"/>
        <v>0</v>
      </c>
      <c r="CL145" s="19"/>
      <c r="CM145" s="34">
        <v>46419</v>
      </c>
      <c r="CN145" s="75">
        <f>IF(CN$3&gt;$A145+27,0,IF(CN$4&lt;$A145,0,IF(AND(CN$3&gt;=$A145,CN$3&lt;$A146),CN$14*(29-DAY(CN$3)),IF(AND(CN$4&gt;=$A145,CN$4&lt;$A146),CN$14*DAY(CN$4),IF(AND(CN$3&lt;$A145,CN$4&gt;$A146),CN$14*28,"X")))))*CN$21/100</f>
        <v>0</v>
      </c>
      <c r="CO145" s="64">
        <f t="shared" ref="CO145:CO148" si="435">IF(CN145= 0,0,CO144)</f>
        <v>0</v>
      </c>
      <c r="CP145" s="27">
        <f t="shared" si="415"/>
        <v>0</v>
      </c>
      <c r="CQ145" s="19"/>
      <c r="CR145" s="34">
        <v>46419</v>
      </c>
      <c r="CS145" s="75">
        <f>IF(CS$3&gt;$A145+27,0,IF(CS$4&lt;$A145,0,IF(AND(CS$3&gt;=$A145,CS$3&lt;$A146),CS$14*(29-DAY(CS$3)),IF(AND(CS$4&gt;=$A145,CS$4&lt;$A146),CS$14*DAY(CS$4),IF(AND(CS$3&lt;$A145,CS$4&gt;$A146),CS$14*28,"X")))))*CS$21/100</f>
        <v>0</v>
      </c>
      <c r="CT145" s="64">
        <f t="shared" ref="CT145:CT148" si="436">IF(CS145= 0,0,CT144)</f>
        <v>0</v>
      </c>
      <c r="CU145" s="27">
        <f t="shared" si="416"/>
        <v>0</v>
      </c>
      <c r="CV145" s="19"/>
    </row>
    <row r="146" spans="1:100" hidden="1" outlineLevel="1" x14ac:dyDescent="0.2">
      <c r="A146" s="34">
        <v>46447</v>
      </c>
      <c r="B146" s="75">
        <f>IF(B$3&gt;$A146+30,0,IF(B$4&lt;$A146,0,IF(AND(B$3&gt;=$A146,B$3&lt;$A147),B$14*(32-DAY(B$3)),IF(AND(B$4&gt;=$A146,B$4&lt;$A147),B$14*DAY(B$4),IF(AND(B$3&lt;$A146,B$4&gt;$A147),B$14*31,"X")))))*B$21/100</f>
        <v>0</v>
      </c>
      <c r="C146" s="64">
        <f t="shared" si="417"/>
        <v>0</v>
      </c>
      <c r="D146" s="27">
        <f t="shared" si="397"/>
        <v>0</v>
      </c>
      <c r="E146" s="19"/>
      <c r="F146" s="34">
        <v>46447</v>
      </c>
      <c r="G146" s="75">
        <f>IF(G$3&gt;$A146+30,0,IF(G$4&lt;$A146,0,IF(AND(G$3&gt;=$A146,G$3&lt;$A147),G$14*(32-DAY(G$3)),IF(AND(G$4&gt;=$A146,G$4&lt;$A147),G$14*DAY(G$4),IF(AND(G$3&lt;$A146,G$4&gt;$A147),G$14*31,"X")))))*G$21/100</f>
        <v>0</v>
      </c>
      <c r="H146" s="64">
        <f t="shared" si="418"/>
        <v>0</v>
      </c>
      <c r="I146" s="27">
        <f t="shared" si="398"/>
        <v>0</v>
      </c>
      <c r="J146" s="19"/>
      <c r="K146" s="34">
        <v>46447</v>
      </c>
      <c r="L146" s="75">
        <f>IF(L$3&gt;$A146+30,0,IF(L$4&lt;$A146,0,IF(AND(L$3&gt;=$A146,L$3&lt;$A147),L$14*(32-DAY(L$3)),IF(AND(L$4&gt;=$A146,L$4&lt;$A147),L$14*DAY(L$4),IF(AND(L$3&lt;$A146,L$4&gt;$A147),L$14*31,"X")))))*L$21/100</f>
        <v>0</v>
      </c>
      <c r="M146" s="64">
        <f t="shared" si="419"/>
        <v>0</v>
      </c>
      <c r="N146" s="27">
        <f t="shared" si="399"/>
        <v>0</v>
      </c>
      <c r="O146" s="19"/>
      <c r="P146" s="34">
        <v>46447</v>
      </c>
      <c r="Q146" s="75">
        <f>IF(Q$3&gt;$A146+30,0,IF(Q$4&lt;$A146,0,IF(AND(Q$3&gt;=$A146,Q$3&lt;$A147),Q$14*(32-DAY(Q$3)),IF(AND(Q$4&gt;=$A146,Q$4&lt;$A147),Q$14*DAY(Q$4),IF(AND(Q$3&lt;$A146,Q$4&gt;$A147),Q$14*31,"X")))))*Q$21/100</f>
        <v>0</v>
      </c>
      <c r="R146" s="64">
        <f t="shared" si="420"/>
        <v>0</v>
      </c>
      <c r="S146" s="27">
        <f t="shared" si="400"/>
        <v>0</v>
      </c>
      <c r="T146" s="19"/>
      <c r="U146" s="34">
        <v>46447</v>
      </c>
      <c r="V146" s="75">
        <f>IF(V$3&gt;$A146+30,0,IF(V$4&lt;$A146,0,IF(AND(V$3&gt;=$A146,V$3&lt;$A147),V$14*(32-DAY(V$3)),IF(AND(V$4&gt;=$A146,V$4&lt;$A147),V$14*DAY(V$4),IF(AND(V$3&lt;$A146,V$4&gt;$A147),V$14*31,"X")))))*V$21/100</f>
        <v>0</v>
      </c>
      <c r="W146" s="64">
        <f t="shared" si="421"/>
        <v>0</v>
      </c>
      <c r="X146" s="27">
        <f t="shared" si="401"/>
        <v>0</v>
      </c>
      <c r="Y146" s="19"/>
      <c r="Z146" s="34">
        <v>46447</v>
      </c>
      <c r="AA146" s="75">
        <f>IF(AA$3&gt;$A146+30,0,IF(AA$4&lt;$A146,0,IF(AND(AA$3&gt;=$A146,AA$3&lt;$A147),AA$14*(32-DAY(AA$3)),IF(AND(AA$4&gt;=$A146,AA$4&lt;$A147),AA$14*DAY(AA$4),IF(AND(AA$3&lt;$A146,AA$4&gt;$A147),AA$14*31,"X")))))*AA$21/100</f>
        <v>0</v>
      </c>
      <c r="AB146" s="64">
        <f t="shared" si="422"/>
        <v>0</v>
      </c>
      <c r="AC146" s="27">
        <f t="shared" si="402"/>
        <v>0</v>
      </c>
      <c r="AD146" s="19"/>
      <c r="AE146" s="34">
        <v>46447</v>
      </c>
      <c r="AF146" s="75">
        <f>IF(AF$3&gt;$A146+30,0,IF(AF$4&lt;$A146,0,IF(AND(AF$3&gt;=$A146,AF$3&lt;$A147),AF$14*(32-DAY(AF$3)),IF(AND(AF$4&gt;=$A146,AF$4&lt;$A147),AF$14*DAY(AF$4),IF(AND(AF$3&lt;$A146,AF$4&gt;$A147),AF$14*31,"X")))))*AF$21/100</f>
        <v>0</v>
      </c>
      <c r="AG146" s="64">
        <f t="shared" si="423"/>
        <v>0</v>
      </c>
      <c r="AH146" s="27">
        <f t="shared" si="403"/>
        <v>0</v>
      </c>
      <c r="AI146" s="19"/>
      <c r="AJ146" s="34">
        <v>46447</v>
      </c>
      <c r="AK146" s="75">
        <f>IF(AK$3&gt;$A146+30,0,IF(AK$4&lt;$A146,0,IF(AND(AK$3&gt;=$A146,AK$3&lt;$A147),AK$14*(32-DAY(AK$3)),IF(AND(AK$4&gt;=$A146,AK$4&lt;$A147),AK$14*DAY(AK$4),IF(AND(AK$3&lt;$A146,AK$4&gt;$A147),AK$14*31,"X")))))*AK$21/100</f>
        <v>0</v>
      </c>
      <c r="AL146" s="64">
        <f t="shared" si="424"/>
        <v>0</v>
      </c>
      <c r="AM146" s="27">
        <f t="shared" si="404"/>
        <v>0</v>
      </c>
      <c r="AN146" s="19"/>
      <c r="AO146" s="34">
        <v>46447</v>
      </c>
      <c r="AP146" s="75">
        <f>IF(AP$3&gt;$A146+30,0,IF(AP$4&lt;$A146,0,IF(AND(AP$3&gt;=$A146,AP$3&lt;$A147),AP$14*(32-DAY(AP$3)),IF(AND(AP$4&gt;=$A146,AP$4&lt;$A147),AP$14*DAY(AP$4),IF(AND(AP$3&lt;$A146,AP$4&gt;$A147),AP$14*31,"X")))))*AP$21/100</f>
        <v>0</v>
      </c>
      <c r="AQ146" s="64">
        <f t="shared" si="425"/>
        <v>0</v>
      </c>
      <c r="AR146" s="27">
        <f t="shared" si="405"/>
        <v>0</v>
      </c>
      <c r="AS146" s="19"/>
      <c r="AT146" s="34">
        <v>46447</v>
      </c>
      <c r="AU146" s="75">
        <f>IF(AU$3&gt;$A146+30,0,IF(AU$4&lt;$A146,0,IF(AND(AU$3&gt;=$A146,AU$3&lt;$A147),AU$14*(32-DAY(AU$3)),IF(AND(AU$4&gt;=$A146,AU$4&lt;$A147),AU$14*DAY(AU$4),IF(AND(AU$3&lt;$A146,AU$4&gt;$A147),AU$14*31,"X")))))*AU$21/100</f>
        <v>0</v>
      </c>
      <c r="AV146" s="64">
        <f t="shared" si="426"/>
        <v>0</v>
      </c>
      <c r="AW146" s="27">
        <f t="shared" si="406"/>
        <v>0</v>
      </c>
      <c r="AX146" s="19"/>
      <c r="AY146" s="34">
        <v>46447</v>
      </c>
      <c r="AZ146" s="75">
        <f>IF(AZ$3&gt;$A146+30,0,IF(AZ$4&lt;$A146,0,IF(AND(AZ$3&gt;=$A146,AZ$3&lt;$A147),AZ$14*(32-DAY(AZ$3)),IF(AND(AZ$4&gt;=$A146,AZ$4&lt;$A147),AZ$14*DAY(AZ$4),IF(AND(AZ$3&lt;$A146,AZ$4&gt;$A147),AZ$14*31,"X")))))*AZ$21/100</f>
        <v>0</v>
      </c>
      <c r="BA146" s="64">
        <f t="shared" si="427"/>
        <v>0</v>
      </c>
      <c r="BB146" s="27">
        <f t="shared" si="407"/>
        <v>0</v>
      </c>
      <c r="BC146" s="19"/>
      <c r="BD146" s="34">
        <v>46447</v>
      </c>
      <c r="BE146" s="75">
        <f>IF(BE$3&gt;$A146+30,0,IF(BE$4&lt;$A146,0,IF(AND(BE$3&gt;=$A146,BE$3&lt;$A147),BE$14*(32-DAY(BE$3)),IF(AND(BE$4&gt;=$A146,BE$4&lt;$A147),BE$14*DAY(BE$4),IF(AND(BE$3&lt;$A146,BE$4&gt;$A147),BE$14*31,"X")))))*BE$21/100</f>
        <v>0</v>
      </c>
      <c r="BF146" s="64">
        <f t="shared" si="428"/>
        <v>0</v>
      </c>
      <c r="BG146" s="27">
        <f t="shared" si="408"/>
        <v>0</v>
      </c>
      <c r="BH146" s="19"/>
      <c r="BI146" s="34">
        <v>46447</v>
      </c>
      <c r="BJ146" s="75">
        <f>IF(BJ$3&gt;$A146+30,0,IF(BJ$4&lt;$A146,0,IF(AND(BJ$3&gt;=$A146,BJ$3&lt;$A147),BJ$14*(32-DAY(BJ$3)),IF(AND(BJ$4&gt;=$A146,BJ$4&lt;$A147),BJ$14*DAY(BJ$4),IF(AND(BJ$3&lt;$A146,BJ$4&gt;$A147),BJ$14*31,"X")))))*BJ$21/100</f>
        <v>0</v>
      </c>
      <c r="BK146" s="64">
        <f t="shared" si="429"/>
        <v>0</v>
      </c>
      <c r="BL146" s="27">
        <f t="shared" si="409"/>
        <v>0</v>
      </c>
      <c r="BM146" s="19"/>
      <c r="BN146" s="34">
        <v>46447</v>
      </c>
      <c r="BO146" s="75">
        <f>IF(BO$3&gt;$A146+30,0,IF(BO$4&lt;$A146,0,IF(AND(BO$3&gt;=$A146,BO$3&lt;$A147),BO$14*(32-DAY(BO$3)),IF(AND(BO$4&gt;=$A146,BO$4&lt;$A147),BO$14*DAY(BO$4),IF(AND(BO$3&lt;$A146,BO$4&gt;$A147),BO$14*31,"X")))))*BO$21/100</f>
        <v>0</v>
      </c>
      <c r="BP146" s="64">
        <f t="shared" si="430"/>
        <v>0</v>
      </c>
      <c r="BQ146" s="27">
        <f t="shared" si="410"/>
        <v>0</v>
      </c>
      <c r="BR146" s="19"/>
      <c r="BS146" s="34">
        <v>46447</v>
      </c>
      <c r="BT146" s="75">
        <f>IF(BT$3&gt;$A146+30,0,IF(BT$4&lt;$A146,0,IF(AND(BT$3&gt;=$A146,BT$3&lt;$A147),BT$14*(32-DAY(BT$3)),IF(AND(BT$4&gt;=$A146,BT$4&lt;$A147),BT$14*DAY(BT$4),IF(AND(BT$3&lt;$A146,BT$4&gt;$A147),BT$14*31,"X")))))*BT$21/100</f>
        <v>0</v>
      </c>
      <c r="BU146" s="64">
        <f t="shared" si="431"/>
        <v>0</v>
      </c>
      <c r="BV146" s="27">
        <f t="shared" si="411"/>
        <v>0</v>
      </c>
      <c r="BW146" s="19"/>
      <c r="BX146" s="34">
        <v>46447</v>
      </c>
      <c r="BY146" s="75">
        <f>IF(BY$3&gt;$A146+30,0,IF(BY$4&lt;$A146,0,IF(AND(BY$3&gt;=$A146,BY$3&lt;$A147),BY$14*(32-DAY(BY$3)),IF(AND(BY$4&gt;=$A146,BY$4&lt;$A147),BY$14*DAY(BY$4),IF(AND(BY$3&lt;$A146,BY$4&gt;$A147),BY$14*31,"X")))))*BY$21/100</f>
        <v>0</v>
      </c>
      <c r="BZ146" s="64">
        <f t="shared" si="432"/>
        <v>0</v>
      </c>
      <c r="CA146" s="27">
        <f t="shared" si="412"/>
        <v>0</v>
      </c>
      <c r="CB146" s="19"/>
      <c r="CC146" s="34">
        <v>46447</v>
      </c>
      <c r="CD146" s="75">
        <f>IF(CD$3&gt;$A146+30,0,IF(CD$4&lt;$A146,0,IF(AND(CD$3&gt;=$A146,CD$3&lt;$A147),CD$14*(32-DAY(CD$3)),IF(AND(CD$4&gt;=$A146,CD$4&lt;$A147),CD$14*DAY(CD$4),IF(AND(CD$3&lt;$A146,CD$4&gt;$A147),CD$14*31,"X")))))*CD$21/100</f>
        <v>0</v>
      </c>
      <c r="CE146" s="64">
        <f t="shared" si="433"/>
        <v>0</v>
      </c>
      <c r="CF146" s="27">
        <f t="shared" si="413"/>
        <v>0</v>
      </c>
      <c r="CG146" s="19"/>
      <c r="CH146" s="34">
        <v>46447</v>
      </c>
      <c r="CI146" s="75">
        <f>IF(CI$3&gt;$A146+30,0,IF(CI$4&lt;$A146,0,IF(AND(CI$3&gt;=$A146,CI$3&lt;$A147),CI$14*(32-DAY(CI$3)),IF(AND(CI$4&gt;=$A146,CI$4&lt;$A147),CI$14*DAY(CI$4),IF(AND(CI$3&lt;$A146,CI$4&gt;$A147),CI$14*31,"X")))))*CI$21/100</f>
        <v>0</v>
      </c>
      <c r="CJ146" s="64">
        <f t="shared" si="434"/>
        <v>0</v>
      </c>
      <c r="CK146" s="27">
        <f t="shared" si="414"/>
        <v>0</v>
      </c>
      <c r="CL146" s="19"/>
      <c r="CM146" s="34">
        <v>46447</v>
      </c>
      <c r="CN146" s="75">
        <f>IF(CN$3&gt;$A146+30,0,IF(CN$4&lt;$A146,0,IF(AND(CN$3&gt;=$A146,CN$3&lt;$A147),CN$14*(32-DAY(CN$3)),IF(AND(CN$4&gt;=$A146,CN$4&lt;$A147),CN$14*DAY(CN$4),IF(AND(CN$3&lt;$A146,CN$4&gt;$A147),CN$14*31,"X")))))*CN$21/100</f>
        <v>0</v>
      </c>
      <c r="CO146" s="64">
        <f t="shared" si="435"/>
        <v>0</v>
      </c>
      <c r="CP146" s="27">
        <f t="shared" si="415"/>
        <v>0</v>
      </c>
      <c r="CQ146" s="19"/>
      <c r="CR146" s="34">
        <v>46447</v>
      </c>
      <c r="CS146" s="75">
        <f>IF(CS$3&gt;$A146+30,0,IF(CS$4&lt;$A146,0,IF(AND(CS$3&gt;=$A146,CS$3&lt;$A147),CS$14*(32-DAY(CS$3)),IF(AND(CS$4&gt;=$A146,CS$4&lt;$A147),CS$14*DAY(CS$4),IF(AND(CS$3&lt;$A146,CS$4&gt;$A147),CS$14*31,"X")))))*CS$21/100</f>
        <v>0</v>
      </c>
      <c r="CT146" s="64">
        <f t="shared" si="436"/>
        <v>0</v>
      </c>
      <c r="CU146" s="27">
        <f t="shared" si="416"/>
        <v>0</v>
      </c>
      <c r="CV146" s="19"/>
    </row>
    <row r="147" spans="1:100" hidden="1" outlineLevel="1" x14ac:dyDescent="0.2">
      <c r="A147" s="34">
        <v>46478</v>
      </c>
      <c r="B147" s="75">
        <f>IF(B$3&gt;$A147+29,0,IF(B$4&lt;$A147,0,IF(AND(B$3&gt;=$A147,B$3&lt;$A148),B$14*(31-DAY(B$3)),IF(AND(B$4&gt;=$A147,B$4&lt;$A148),B$14*DAY(B$4),IF(AND(B$3&lt;$A147,B$4&gt;$A148),B$14*30,"X")))))*B$21/100</f>
        <v>0</v>
      </c>
      <c r="C147" s="64">
        <f t="shared" si="417"/>
        <v>0</v>
      </c>
      <c r="D147" s="27">
        <f t="shared" si="397"/>
        <v>0</v>
      </c>
      <c r="E147" s="19"/>
      <c r="F147" s="34">
        <v>46478</v>
      </c>
      <c r="G147" s="75">
        <f>IF(G$3&gt;$A147+29,0,IF(G$4&lt;$A147,0,IF(AND(G$3&gt;=$A147,G$3&lt;$A148),G$14*(31-DAY(G$3)),IF(AND(G$4&gt;=$A147,G$4&lt;$A148),G$14*DAY(G$4),IF(AND(G$3&lt;$A147,G$4&gt;$A148),G$14*30,"X")))))*G$21/100</f>
        <v>0</v>
      </c>
      <c r="H147" s="64">
        <f t="shared" si="418"/>
        <v>0</v>
      </c>
      <c r="I147" s="27">
        <f t="shared" si="398"/>
        <v>0</v>
      </c>
      <c r="J147" s="19"/>
      <c r="K147" s="34">
        <v>46478</v>
      </c>
      <c r="L147" s="75">
        <f>IF(L$3&gt;$A147+29,0,IF(L$4&lt;$A147,0,IF(AND(L$3&gt;=$A147,L$3&lt;$A148),L$14*(31-DAY(L$3)),IF(AND(L$4&gt;=$A147,L$4&lt;$A148),L$14*DAY(L$4),IF(AND(L$3&lt;$A147,L$4&gt;$A148),L$14*30,"X")))))*L$21/100</f>
        <v>0</v>
      </c>
      <c r="M147" s="64">
        <f t="shared" si="419"/>
        <v>0</v>
      </c>
      <c r="N147" s="27">
        <f t="shared" si="399"/>
        <v>0</v>
      </c>
      <c r="O147" s="19"/>
      <c r="P147" s="34">
        <v>46478</v>
      </c>
      <c r="Q147" s="75">
        <f>IF(Q$3&gt;$A147+29,0,IF(Q$4&lt;$A147,0,IF(AND(Q$3&gt;=$A147,Q$3&lt;$A148),Q$14*(31-DAY(Q$3)),IF(AND(Q$4&gt;=$A147,Q$4&lt;$A148),Q$14*DAY(Q$4),IF(AND(Q$3&lt;$A147,Q$4&gt;$A148),Q$14*30,"X")))))*Q$21/100</f>
        <v>0</v>
      </c>
      <c r="R147" s="64">
        <f t="shared" si="420"/>
        <v>0</v>
      </c>
      <c r="S147" s="27">
        <f t="shared" si="400"/>
        <v>0</v>
      </c>
      <c r="T147" s="19"/>
      <c r="U147" s="34">
        <v>46478</v>
      </c>
      <c r="V147" s="75">
        <f>IF(V$3&gt;$A147+29,0,IF(V$4&lt;$A147,0,IF(AND(V$3&gt;=$A147,V$3&lt;$A148),V$14*(31-DAY(V$3)),IF(AND(V$4&gt;=$A147,V$4&lt;$A148),V$14*DAY(V$4),IF(AND(V$3&lt;$A147,V$4&gt;$A148),V$14*30,"X")))))*V$21/100</f>
        <v>0</v>
      </c>
      <c r="W147" s="64">
        <f t="shared" si="421"/>
        <v>0</v>
      </c>
      <c r="X147" s="27">
        <f t="shared" si="401"/>
        <v>0</v>
      </c>
      <c r="Y147" s="19"/>
      <c r="Z147" s="34">
        <v>46478</v>
      </c>
      <c r="AA147" s="75">
        <f>IF(AA$3&gt;$A147+29,0,IF(AA$4&lt;$A147,0,IF(AND(AA$3&gt;=$A147,AA$3&lt;$A148),AA$14*(31-DAY(AA$3)),IF(AND(AA$4&gt;=$A147,AA$4&lt;$A148),AA$14*DAY(AA$4),IF(AND(AA$3&lt;$A147,AA$4&gt;$A148),AA$14*30,"X")))))*AA$21/100</f>
        <v>0</v>
      </c>
      <c r="AB147" s="64">
        <f t="shared" si="422"/>
        <v>0</v>
      </c>
      <c r="AC147" s="27">
        <f t="shared" si="402"/>
        <v>0</v>
      </c>
      <c r="AD147" s="19"/>
      <c r="AE147" s="34">
        <v>46478</v>
      </c>
      <c r="AF147" s="75">
        <f>IF(AF$3&gt;$A147+29,0,IF(AF$4&lt;$A147,0,IF(AND(AF$3&gt;=$A147,AF$3&lt;$A148),AF$14*(31-DAY(AF$3)),IF(AND(AF$4&gt;=$A147,AF$4&lt;$A148),AF$14*DAY(AF$4),IF(AND(AF$3&lt;$A147,AF$4&gt;$A148),AF$14*30,"X")))))*AF$21/100</f>
        <v>0</v>
      </c>
      <c r="AG147" s="64">
        <f t="shared" si="423"/>
        <v>0</v>
      </c>
      <c r="AH147" s="27">
        <f t="shared" si="403"/>
        <v>0</v>
      </c>
      <c r="AI147" s="19"/>
      <c r="AJ147" s="34">
        <v>46478</v>
      </c>
      <c r="AK147" s="75">
        <f>IF(AK$3&gt;$A147+29,0,IF(AK$4&lt;$A147,0,IF(AND(AK$3&gt;=$A147,AK$3&lt;$A148),AK$14*(31-DAY(AK$3)),IF(AND(AK$4&gt;=$A147,AK$4&lt;$A148),AK$14*DAY(AK$4),IF(AND(AK$3&lt;$A147,AK$4&gt;$A148),AK$14*30,"X")))))*AK$21/100</f>
        <v>0</v>
      </c>
      <c r="AL147" s="64">
        <f t="shared" si="424"/>
        <v>0</v>
      </c>
      <c r="AM147" s="27">
        <f t="shared" si="404"/>
        <v>0</v>
      </c>
      <c r="AN147" s="19"/>
      <c r="AO147" s="34">
        <v>46478</v>
      </c>
      <c r="AP147" s="75">
        <f>IF(AP$3&gt;$A147+29,0,IF(AP$4&lt;$A147,0,IF(AND(AP$3&gt;=$A147,AP$3&lt;$A148),AP$14*(31-DAY(AP$3)),IF(AND(AP$4&gt;=$A147,AP$4&lt;$A148),AP$14*DAY(AP$4),IF(AND(AP$3&lt;$A147,AP$4&gt;$A148),AP$14*30,"X")))))*AP$21/100</f>
        <v>0</v>
      </c>
      <c r="AQ147" s="64">
        <f t="shared" si="425"/>
        <v>0</v>
      </c>
      <c r="AR147" s="27">
        <f t="shared" si="405"/>
        <v>0</v>
      </c>
      <c r="AS147" s="19"/>
      <c r="AT147" s="34">
        <v>46478</v>
      </c>
      <c r="AU147" s="75">
        <f>IF(AU$3&gt;$A147+29,0,IF(AU$4&lt;$A147,0,IF(AND(AU$3&gt;=$A147,AU$3&lt;$A148),AU$14*(31-DAY(AU$3)),IF(AND(AU$4&gt;=$A147,AU$4&lt;$A148),AU$14*DAY(AU$4),IF(AND(AU$3&lt;$A147,AU$4&gt;$A148),AU$14*30,"X")))))*AU$21/100</f>
        <v>0</v>
      </c>
      <c r="AV147" s="64">
        <f t="shared" si="426"/>
        <v>0</v>
      </c>
      <c r="AW147" s="27">
        <f t="shared" si="406"/>
        <v>0</v>
      </c>
      <c r="AX147" s="19"/>
      <c r="AY147" s="34">
        <v>46478</v>
      </c>
      <c r="AZ147" s="75">
        <f>IF(AZ$3&gt;$A147+29,0,IF(AZ$4&lt;$A147,0,IF(AND(AZ$3&gt;=$A147,AZ$3&lt;$A148),AZ$14*(31-DAY(AZ$3)),IF(AND(AZ$4&gt;=$A147,AZ$4&lt;$A148),AZ$14*DAY(AZ$4),IF(AND(AZ$3&lt;$A147,AZ$4&gt;$A148),AZ$14*30,"X")))))*AZ$21/100</f>
        <v>0</v>
      </c>
      <c r="BA147" s="64">
        <f t="shared" si="427"/>
        <v>0</v>
      </c>
      <c r="BB147" s="27">
        <f t="shared" si="407"/>
        <v>0</v>
      </c>
      <c r="BC147" s="19"/>
      <c r="BD147" s="34">
        <v>46478</v>
      </c>
      <c r="BE147" s="75">
        <f>IF(BE$3&gt;$A147+29,0,IF(BE$4&lt;$A147,0,IF(AND(BE$3&gt;=$A147,BE$3&lt;$A148),BE$14*(31-DAY(BE$3)),IF(AND(BE$4&gt;=$A147,BE$4&lt;$A148),BE$14*DAY(BE$4),IF(AND(BE$3&lt;$A147,BE$4&gt;$A148),BE$14*30,"X")))))*BE$21/100</f>
        <v>0</v>
      </c>
      <c r="BF147" s="64">
        <f t="shared" si="428"/>
        <v>0</v>
      </c>
      <c r="BG147" s="27">
        <f t="shared" si="408"/>
        <v>0</v>
      </c>
      <c r="BH147" s="19"/>
      <c r="BI147" s="34">
        <v>46478</v>
      </c>
      <c r="BJ147" s="75">
        <f>IF(BJ$3&gt;$A147+29,0,IF(BJ$4&lt;$A147,0,IF(AND(BJ$3&gt;=$A147,BJ$3&lt;$A148),BJ$14*(31-DAY(BJ$3)),IF(AND(BJ$4&gt;=$A147,BJ$4&lt;$A148),BJ$14*DAY(BJ$4),IF(AND(BJ$3&lt;$A147,BJ$4&gt;$A148),BJ$14*30,"X")))))*BJ$21/100</f>
        <v>0</v>
      </c>
      <c r="BK147" s="64">
        <f t="shared" si="429"/>
        <v>0</v>
      </c>
      <c r="BL147" s="27">
        <f t="shared" si="409"/>
        <v>0</v>
      </c>
      <c r="BM147" s="19"/>
      <c r="BN147" s="34">
        <v>46478</v>
      </c>
      <c r="BO147" s="75">
        <f>IF(BO$3&gt;$A147+29,0,IF(BO$4&lt;$A147,0,IF(AND(BO$3&gt;=$A147,BO$3&lt;$A148),BO$14*(31-DAY(BO$3)),IF(AND(BO$4&gt;=$A147,BO$4&lt;$A148),BO$14*DAY(BO$4),IF(AND(BO$3&lt;$A147,BO$4&gt;$A148),BO$14*30,"X")))))*BO$21/100</f>
        <v>0</v>
      </c>
      <c r="BP147" s="64">
        <f t="shared" si="430"/>
        <v>0</v>
      </c>
      <c r="BQ147" s="27">
        <f t="shared" si="410"/>
        <v>0</v>
      </c>
      <c r="BR147" s="19"/>
      <c r="BS147" s="34">
        <v>46478</v>
      </c>
      <c r="BT147" s="75">
        <f>IF(BT$3&gt;$A147+29,0,IF(BT$4&lt;$A147,0,IF(AND(BT$3&gt;=$A147,BT$3&lt;$A148),BT$14*(31-DAY(BT$3)),IF(AND(BT$4&gt;=$A147,BT$4&lt;$A148),BT$14*DAY(BT$4),IF(AND(BT$3&lt;$A147,BT$4&gt;$A148),BT$14*30,"X")))))*BT$21/100</f>
        <v>0</v>
      </c>
      <c r="BU147" s="64">
        <f t="shared" si="431"/>
        <v>0</v>
      </c>
      <c r="BV147" s="27">
        <f t="shared" si="411"/>
        <v>0</v>
      </c>
      <c r="BW147" s="19"/>
      <c r="BX147" s="34">
        <v>46478</v>
      </c>
      <c r="BY147" s="75">
        <f>IF(BY$3&gt;$A147+29,0,IF(BY$4&lt;$A147,0,IF(AND(BY$3&gt;=$A147,BY$3&lt;$A148),BY$14*(31-DAY(BY$3)),IF(AND(BY$4&gt;=$A147,BY$4&lt;$A148),BY$14*DAY(BY$4),IF(AND(BY$3&lt;$A147,BY$4&gt;$A148),BY$14*30,"X")))))*BY$21/100</f>
        <v>0</v>
      </c>
      <c r="BZ147" s="64">
        <f t="shared" si="432"/>
        <v>0</v>
      </c>
      <c r="CA147" s="27">
        <f t="shared" si="412"/>
        <v>0</v>
      </c>
      <c r="CB147" s="19"/>
      <c r="CC147" s="34">
        <v>46478</v>
      </c>
      <c r="CD147" s="75">
        <f>IF(CD$3&gt;$A147+29,0,IF(CD$4&lt;$A147,0,IF(AND(CD$3&gt;=$A147,CD$3&lt;$A148),CD$14*(31-DAY(CD$3)),IF(AND(CD$4&gt;=$A147,CD$4&lt;$A148),CD$14*DAY(CD$4),IF(AND(CD$3&lt;$A147,CD$4&gt;$A148),CD$14*30,"X")))))*CD$21/100</f>
        <v>0</v>
      </c>
      <c r="CE147" s="64">
        <f t="shared" si="433"/>
        <v>0</v>
      </c>
      <c r="CF147" s="27">
        <f t="shared" si="413"/>
        <v>0</v>
      </c>
      <c r="CG147" s="19"/>
      <c r="CH147" s="34">
        <v>46478</v>
      </c>
      <c r="CI147" s="75">
        <f>IF(CI$3&gt;$A147+29,0,IF(CI$4&lt;$A147,0,IF(AND(CI$3&gt;=$A147,CI$3&lt;$A148),CI$14*(31-DAY(CI$3)),IF(AND(CI$4&gt;=$A147,CI$4&lt;$A148),CI$14*DAY(CI$4),IF(AND(CI$3&lt;$A147,CI$4&gt;$A148),CI$14*30,"X")))))*CI$21/100</f>
        <v>0</v>
      </c>
      <c r="CJ147" s="64">
        <f t="shared" si="434"/>
        <v>0</v>
      </c>
      <c r="CK147" s="27">
        <f t="shared" si="414"/>
        <v>0</v>
      </c>
      <c r="CL147" s="19"/>
      <c r="CM147" s="34">
        <v>46478</v>
      </c>
      <c r="CN147" s="75">
        <f>IF(CN$3&gt;$A147+29,0,IF(CN$4&lt;$A147,0,IF(AND(CN$3&gt;=$A147,CN$3&lt;$A148),CN$14*(31-DAY(CN$3)),IF(AND(CN$4&gt;=$A147,CN$4&lt;$A148),CN$14*DAY(CN$4),IF(AND(CN$3&lt;$A147,CN$4&gt;$A148),CN$14*30,"X")))))*CN$21/100</f>
        <v>0</v>
      </c>
      <c r="CO147" s="64">
        <f t="shared" si="435"/>
        <v>0</v>
      </c>
      <c r="CP147" s="27">
        <f t="shared" si="415"/>
        <v>0</v>
      </c>
      <c r="CQ147" s="19"/>
      <c r="CR147" s="34">
        <v>46478</v>
      </c>
      <c r="CS147" s="75">
        <f>IF(CS$3&gt;$A147+29,0,IF(CS$4&lt;$A147,0,IF(AND(CS$3&gt;=$A147,CS$3&lt;$A148),CS$14*(31-DAY(CS$3)),IF(AND(CS$4&gt;=$A147,CS$4&lt;$A148),CS$14*DAY(CS$4),IF(AND(CS$3&lt;$A147,CS$4&gt;$A148),CS$14*30,"X")))))*CS$21/100</f>
        <v>0</v>
      </c>
      <c r="CT147" s="64">
        <f t="shared" si="436"/>
        <v>0</v>
      </c>
      <c r="CU147" s="27">
        <f t="shared" si="416"/>
        <v>0</v>
      </c>
      <c r="CV147" s="19"/>
    </row>
    <row r="148" spans="1:100" hidden="1" outlineLevel="1" x14ac:dyDescent="0.2">
      <c r="A148" s="34">
        <v>46508</v>
      </c>
      <c r="B148" s="75">
        <f>IF(B$3&gt;$A148+30,0,IF(B$4&lt;$A148,0,IF(AND(B$3&gt;=$A148,B$3&lt;$A149),B$14*(32-DAY(B$3)),IF(AND(B$4&gt;=$A148,B$4&lt;$A149),B$14*DAY(B$4),IF(AND(B$3&lt;$A148,B$4&gt;$A149),B$14*31,"X")))))*B$21/100</f>
        <v>0</v>
      </c>
      <c r="C148" s="64">
        <f t="shared" si="417"/>
        <v>0</v>
      </c>
      <c r="D148" s="27">
        <f t="shared" si="397"/>
        <v>0</v>
      </c>
      <c r="E148" s="19"/>
      <c r="F148" s="34">
        <v>46508</v>
      </c>
      <c r="G148" s="75">
        <f>IF(G$3&gt;$A148+30,0,IF(G$4&lt;$A148,0,IF(AND(G$3&gt;=$A148,G$3&lt;$A149),G$14*(32-DAY(G$3)),IF(AND(G$4&gt;=$A148,G$4&lt;$A149),G$14*DAY(G$4),IF(AND(G$3&lt;$A148,G$4&gt;$A149),G$14*31,"X")))))*G$21/100</f>
        <v>0</v>
      </c>
      <c r="H148" s="64">
        <f t="shared" si="418"/>
        <v>0</v>
      </c>
      <c r="I148" s="27">
        <f t="shared" si="398"/>
        <v>0</v>
      </c>
      <c r="J148" s="19"/>
      <c r="K148" s="34">
        <v>46508</v>
      </c>
      <c r="L148" s="75">
        <f>IF(L$3&gt;$A148+30,0,IF(L$4&lt;$A148,0,IF(AND(L$3&gt;=$A148,L$3&lt;$A149),L$14*(32-DAY(L$3)),IF(AND(L$4&gt;=$A148,L$4&lt;$A149),L$14*DAY(L$4),IF(AND(L$3&lt;$A148,L$4&gt;$A149),L$14*31,"X")))))*L$21/100</f>
        <v>0</v>
      </c>
      <c r="M148" s="64">
        <f t="shared" si="419"/>
        <v>0</v>
      </c>
      <c r="N148" s="27">
        <f t="shared" si="399"/>
        <v>0</v>
      </c>
      <c r="O148" s="19"/>
      <c r="P148" s="34">
        <v>46508</v>
      </c>
      <c r="Q148" s="75">
        <f>IF(Q$3&gt;$A148+30,0,IF(Q$4&lt;$A148,0,IF(AND(Q$3&gt;=$A148,Q$3&lt;$A149),Q$14*(32-DAY(Q$3)),IF(AND(Q$4&gt;=$A148,Q$4&lt;$A149),Q$14*DAY(Q$4),IF(AND(Q$3&lt;$A148,Q$4&gt;$A149),Q$14*31,"X")))))*Q$21/100</f>
        <v>0</v>
      </c>
      <c r="R148" s="64">
        <f t="shared" si="420"/>
        <v>0</v>
      </c>
      <c r="S148" s="27">
        <f t="shared" si="400"/>
        <v>0</v>
      </c>
      <c r="T148" s="19"/>
      <c r="U148" s="34">
        <v>46508</v>
      </c>
      <c r="V148" s="75">
        <f>IF(V$3&gt;$A148+30,0,IF(V$4&lt;$A148,0,IF(AND(V$3&gt;=$A148,V$3&lt;$A149),V$14*(32-DAY(V$3)),IF(AND(V$4&gt;=$A148,V$4&lt;$A149),V$14*DAY(V$4),IF(AND(V$3&lt;$A148,V$4&gt;$A149),V$14*31,"X")))))*V$21/100</f>
        <v>0</v>
      </c>
      <c r="W148" s="64">
        <f t="shared" si="421"/>
        <v>0</v>
      </c>
      <c r="X148" s="27">
        <f t="shared" si="401"/>
        <v>0</v>
      </c>
      <c r="Y148" s="19"/>
      <c r="Z148" s="34">
        <v>46508</v>
      </c>
      <c r="AA148" s="75">
        <f>IF(AA$3&gt;$A148+30,0,IF(AA$4&lt;$A148,0,IF(AND(AA$3&gt;=$A148,AA$3&lt;$A149),AA$14*(32-DAY(AA$3)),IF(AND(AA$4&gt;=$A148,AA$4&lt;$A149),AA$14*DAY(AA$4),IF(AND(AA$3&lt;$A148,AA$4&gt;$A149),AA$14*31,"X")))))*AA$21/100</f>
        <v>0</v>
      </c>
      <c r="AB148" s="64">
        <f t="shared" si="422"/>
        <v>0</v>
      </c>
      <c r="AC148" s="27">
        <f t="shared" si="402"/>
        <v>0</v>
      </c>
      <c r="AD148" s="19"/>
      <c r="AE148" s="34">
        <v>46508</v>
      </c>
      <c r="AF148" s="75">
        <f>IF(AF$3&gt;$A148+30,0,IF(AF$4&lt;$A148,0,IF(AND(AF$3&gt;=$A148,AF$3&lt;$A149),AF$14*(32-DAY(AF$3)),IF(AND(AF$4&gt;=$A148,AF$4&lt;$A149),AF$14*DAY(AF$4),IF(AND(AF$3&lt;$A148,AF$4&gt;$A149),AF$14*31,"X")))))*AF$21/100</f>
        <v>0</v>
      </c>
      <c r="AG148" s="64">
        <f t="shared" si="423"/>
        <v>0</v>
      </c>
      <c r="AH148" s="27">
        <f t="shared" si="403"/>
        <v>0</v>
      </c>
      <c r="AI148" s="19"/>
      <c r="AJ148" s="34">
        <v>46508</v>
      </c>
      <c r="AK148" s="75">
        <f>IF(AK$3&gt;$A148+30,0,IF(AK$4&lt;$A148,0,IF(AND(AK$3&gt;=$A148,AK$3&lt;$A149),AK$14*(32-DAY(AK$3)),IF(AND(AK$4&gt;=$A148,AK$4&lt;$A149),AK$14*DAY(AK$4),IF(AND(AK$3&lt;$A148,AK$4&gt;$A149),AK$14*31,"X")))))*AK$21/100</f>
        <v>0</v>
      </c>
      <c r="AL148" s="64">
        <f t="shared" si="424"/>
        <v>0</v>
      </c>
      <c r="AM148" s="27">
        <f t="shared" si="404"/>
        <v>0</v>
      </c>
      <c r="AN148" s="19"/>
      <c r="AO148" s="34">
        <v>46508</v>
      </c>
      <c r="AP148" s="75">
        <f>IF(AP$3&gt;$A148+30,0,IF(AP$4&lt;$A148,0,IF(AND(AP$3&gt;=$A148,AP$3&lt;$A149),AP$14*(32-DAY(AP$3)),IF(AND(AP$4&gt;=$A148,AP$4&lt;$A149),AP$14*DAY(AP$4),IF(AND(AP$3&lt;$A148,AP$4&gt;$A149),AP$14*31,"X")))))*AP$21/100</f>
        <v>0</v>
      </c>
      <c r="AQ148" s="64">
        <f t="shared" si="425"/>
        <v>0</v>
      </c>
      <c r="AR148" s="27">
        <f t="shared" si="405"/>
        <v>0</v>
      </c>
      <c r="AS148" s="19"/>
      <c r="AT148" s="34">
        <v>46508</v>
      </c>
      <c r="AU148" s="75">
        <f>IF(AU$3&gt;$A148+30,0,IF(AU$4&lt;$A148,0,IF(AND(AU$3&gt;=$A148,AU$3&lt;$A149),AU$14*(32-DAY(AU$3)),IF(AND(AU$4&gt;=$A148,AU$4&lt;$A149),AU$14*DAY(AU$4),IF(AND(AU$3&lt;$A148,AU$4&gt;$A149),AU$14*31,"X")))))*AU$21/100</f>
        <v>0</v>
      </c>
      <c r="AV148" s="64">
        <f t="shared" si="426"/>
        <v>0</v>
      </c>
      <c r="AW148" s="27">
        <f t="shared" si="406"/>
        <v>0</v>
      </c>
      <c r="AX148" s="19"/>
      <c r="AY148" s="34">
        <v>46508</v>
      </c>
      <c r="AZ148" s="75">
        <f>IF(AZ$3&gt;$A148+30,0,IF(AZ$4&lt;$A148,0,IF(AND(AZ$3&gt;=$A148,AZ$3&lt;$A149),AZ$14*(32-DAY(AZ$3)),IF(AND(AZ$4&gt;=$A148,AZ$4&lt;$A149),AZ$14*DAY(AZ$4),IF(AND(AZ$3&lt;$A148,AZ$4&gt;$A149),AZ$14*31,"X")))))*AZ$21/100</f>
        <v>0</v>
      </c>
      <c r="BA148" s="64">
        <f t="shared" si="427"/>
        <v>0</v>
      </c>
      <c r="BB148" s="27">
        <f t="shared" si="407"/>
        <v>0</v>
      </c>
      <c r="BC148" s="19"/>
      <c r="BD148" s="34">
        <v>46508</v>
      </c>
      <c r="BE148" s="75">
        <f>IF(BE$3&gt;$A148+30,0,IF(BE$4&lt;$A148,0,IF(AND(BE$3&gt;=$A148,BE$3&lt;$A149),BE$14*(32-DAY(BE$3)),IF(AND(BE$4&gt;=$A148,BE$4&lt;$A149),BE$14*DAY(BE$4),IF(AND(BE$3&lt;$A148,BE$4&gt;$A149),BE$14*31,"X")))))*BE$21/100</f>
        <v>0</v>
      </c>
      <c r="BF148" s="64">
        <f t="shared" si="428"/>
        <v>0</v>
      </c>
      <c r="BG148" s="27">
        <f t="shared" si="408"/>
        <v>0</v>
      </c>
      <c r="BH148" s="19"/>
      <c r="BI148" s="34">
        <v>46508</v>
      </c>
      <c r="BJ148" s="75">
        <f>IF(BJ$3&gt;$A148+30,0,IF(BJ$4&lt;$A148,0,IF(AND(BJ$3&gt;=$A148,BJ$3&lt;$A149),BJ$14*(32-DAY(BJ$3)),IF(AND(BJ$4&gt;=$A148,BJ$4&lt;$A149),BJ$14*DAY(BJ$4),IF(AND(BJ$3&lt;$A148,BJ$4&gt;$A149),BJ$14*31,"X")))))*BJ$21/100</f>
        <v>0</v>
      </c>
      <c r="BK148" s="64">
        <f t="shared" si="429"/>
        <v>0</v>
      </c>
      <c r="BL148" s="27">
        <f t="shared" si="409"/>
        <v>0</v>
      </c>
      <c r="BM148" s="19"/>
      <c r="BN148" s="34">
        <v>46508</v>
      </c>
      <c r="BO148" s="75">
        <f>IF(BO$3&gt;$A148+30,0,IF(BO$4&lt;$A148,0,IF(AND(BO$3&gt;=$A148,BO$3&lt;$A149),BO$14*(32-DAY(BO$3)),IF(AND(BO$4&gt;=$A148,BO$4&lt;$A149),BO$14*DAY(BO$4),IF(AND(BO$3&lt;$A148,BO$4&gt;$A149),BO$14*31,"X")))))*BO$21/100</f>
        <v>0</v>
      </c>
      <c r="BP148" s="64">
        <f t="shared" si="430"/>
        <v>0</v>
      </c>
      <c r="BQ148" s="27">
        <f t="shared" si="410"/>
        <v>0</v>
      </c>
      <c r="BR148" s="19"/>
      <c r="BS148" s="34">
        <v>46508</v>
      </c>
      <c r="BT148" s="75">
        <f>IF(BT$3&gt;$A148+30,0,IF(BT$4&lt;$A148,0,IF(AND(BT$3&gt;=$A148,BT$3&lt;$A149),BT$14*(32-DAY(BT$3)),IF(AND(BT$4&gt;=$A148,BT$4&lt;$A149),BT$14*DAY(BT$4),IF(AND(BT$3&lt;$A148,BT$4&gt;$A149),BT$14*31,"X")))))*BT$21/100</f>
        <v>0</v>
      </c>
      <c r="BU148" s="64">
        <f t="shared" si="431"/>
        <v>0</v>
      </c>
      <c r="BV148" s="27">
        <f t="shared" si="411"/>
        <v>0</v>
      </c>
      <c r="BW148" s="19"/>
      <c r="BX148" s="34">
        <v>46508</v>
      </c>
      <c r="BY148" s="75">
        <f>IF(BY$3&gt;$A148+30,0,IF(BY$4&lt;$A148,0,IF(AND(BY$3&gt;=$A148,BY$3&lt;$A149),BY$14*(32-DAY(BY$3)),IF(AND(BY$4&gt;=$A148,BY$4&lt;$A149),BY$14*DAY(BY$4),IF(AND(BY$3&lt;$A148,BY$4&gt;$A149),BY$14*31,"X")))))*BY$21/100</f>
        <v>0</v>
      </c>
      <c r="BZ148" s="64">
        <f t="shared" si="432"/>
        <v>0</v>
      </c>
      <c r="CA148" s="27">
        <f t="shared" si="412"/>
        <v>0</v>
      </c>
      <c r="CB148" s="19"/>
      <c r="CC148" s="34">
        <v>46508</v>
      </c>
      <c r="CD148" s="75">
        <f>IF(CD$3&gt;$A148+30,0,IF(CD$4&lt;$A148,0,IF(AND(CD$3&gt;=$A148,CD$3&lt;$A149),CD$14*(32-DAY(CD$3)),IF(AND(CD$4&gt;=$A148,CD$4&lt;$A149),CD$14*DAY(CD$4),IF(AND(CD$3&lt;$A148,CD$4&gt;$A149),CD$14*31,"X")))))*CD$21/100</f>
        <v>0</v>
      </c>
      <c r="CE148" s="64">
        <f t="shared" si="433"/>
        <v>0</v>
      </c>
      <c r="CF148" s="27">
        <f t="shared" si="413"/>
        <v>0</v>
      </c>
      <c r="CG148" s="19"/>
      <c r="CH148" s="34">
        <v>46508</v>
      </c>
      <c r="CI148" s="75">
        <f>IF(CI$3&gt;$A148+30,0,IF(CI$4&lt;$A148,0,IF(AND(CI$3&gt;=$A148,CI$3&lt;$A149),CI$14*(32-DAY(CI$3)),IF(AND(CI$4&gt;=$A148,CI$4&lt;$A149),CI$14*DAY(CI$4),IF(AND(CI$3&lt;$A148,CI$4&gt;$A149),CI$14*31,"X")))))*CI$21/100</f>
        <v>0</v>
      </c>
      <c r="CJ148" s="64">
        <f t="shared" si="434"/>
        <v>0</v>
      </c>
      <c r="CK148" s="27">
        <f t="shared" si="414"/>
        <v>0</v>
      </c>
      <c r="CL148" s="19"/>
      <c r="CM148" s="34">
        <v>46508</v>
      </c>
      <c r="CN148" s="75">
        <f>IF(CN$3&gt;$A148+30,0,IF(CN$4&lt;$A148,0,IF(AND(CN$3&gt;=$A148,CN$3&lt;$A149),CN$14*(32-DAY(CN$3)),IF(AND(CN$4&gt;=$A148,CN$4&lt;$A149),CN$14*DAY(CN$4),IF(AND(CN$3&lt;$A148,CN$4&gt;$A149),CN$14*31,"X")))))*CN$21/100</f>
        <v>0</v>
      </c>
      <c r="CO148" s="64">
        <f t="shared" si="435"/>
        <v>0</v>
      </c>
      <c r="CP148" s="27">
        <f t="shared" si="415"/>
        <v>0</v>
      </c>
      <c r="CQ148" s="19"/>
      <c r="CR148" s="34">
        <v>46508</v>
      </c>
      <c r="CS148" s="75">
        <f>IF(CS$3&gt;$A148+30,0,IF(CS$4&lt;$A148,0,IF(AND(CS$3&gt;=$A148,CS$3&lt;$A149),CS$14*(32-DAY(CS$3)),IF(AND(CS$4&gt;=$A148,CS$4&lt;$A149),CS$14*DAY(CS$4),IF(AND(CS$3&lt;$A148,CS$4&gt;$A149),CS$14*31,"X")))))*CS$21/100</f>
        <v>0</v>
      </c>
      <c r="CT148" s="64">
        <f t="shared" si="436"/>
        <v>0</v>
      </c>
      <c r="CU148" s="27">
        <f t="shared" si="416"/>
        <v>0</v>
      </c>
      <c r="CV148" s="19"/>
    </row>
    <row r="149" spans="1:100" hidden="1" outlineLevel="1" x14ac:dyDescent="0.2">
      <c r="A149" s="34">
        <v>46539</v>
      </c>
      <c r="B149" s="75">
        <f>IF(B$3&gt;$A149+29,0,IF(B$4&lt;$A149,0,IF(AND(B$3&gt;=$A149,B$3&lt;$A150),B$14*(31-DAY(B$3)),IF(AND(B$4&gt;=$A149,B$4&lt;$A150),B$14*DAY(B$4),IF(AND(B$3&lt;$A149,B$4&gt;$A150),B$14*30,"X")))))*B$21/100</f>
        <v>0</v>
      </c>
      <c r="C149" s="64">
        <f>IF(B149= 0,0,C148)</f>
        <v>0</v>
      </c>
      <c r="D149" s="27">
        <f t="shared" si="397"/>
        <v>0</v>
      </c>
      <c r="E149" s="19"/>
      <c r="F149" s="34">
        <v>46539</v>
      </c>
      <c r="G149" s="75">
        <f>IF(G$3&gt;$A149+29,0,IF(G$4&lt;$A149,0,IF(AND(G$3&gt;=$A149,G$3&lt;$A150),G$14*(31-DAY(G$3)),IF(AND(G$4&gt;=$A149,G$4&lt;$A150),G$14*DAY(G$4),IF(AND(G$3&lt;$A149,G$4&gt;$A150),G$14*30,"X")))))*G$21/100</f>
        <v>0</v>
      </c>
      <c r="H149" s="64">
        <f>IF(G149= 0,0,H148)</f>
        <v>0</v>
      </c>
      <c r="I149" s="27">
        <f t="shared" si="398"/>
        <v>0</v>
      </c>
      <c r="J149" s="19"/>
      <c r="K149" s="34">
        <v>46539</v>
      </c>
      <c r="L149" s="75">
        <f>IF(L$3&gt;$A149+29,0,IF(L$4&lt;$A149,0,IF(AND(L$3&gt;=$A149,L$3&lt;$A150),L$14*(31-DAY(L$3)),IF(AND(L$4&gt;=$A149,L$4&lt;$A150),L$14*DAY(L$4),IF(AND(L$3&lt;$A149,L$4&gt;$A150),L$14*30,"X")))))*L$21/100</f>
        <v>0</v>
      </c>
      <c r="M149" s="64">
        <f>IF(L149= 0,0,M148)</f>
        <v>0</v>
      </c>
      <c r="N149" s="27">
        <f t="shared" si="399"/>
        <v>0</v>
      </c>
      <c r="O149" s="19"/>
      <c r="P149" s="34">
        <v>46539</v>
      </c>
      <c r="Q149" s="75">
        <f>IF(Q$3&gt;$A149+29,0,IF(Q$4&lt;$A149,0,IF(AND(Q$3&gt;=$A149,Q$3&lt;$A150),Q$14*(31-DAY(Q$3)),IF(AND(Q$4&gt;=$A149,Q$4&lt;$A150),Q$14*DAY(Q$4),IF(AND(Q$3&lt;$A149,Q$4&gt;$A150),Q$14*30,"X")))))*Q$21/100</f>
        <v>0</v>
      </c>
      <c r="R149" s="64">
        <f>IF(Q149= 0,0,R148)</f>
        <v>0</v>
      </c>
      <c r="S149" s="27">
        <f t="shared" si="400"/>
        <v>0</v>
      </c>
      <c r="T149" s="19"/>
      <c r="U149" s="34">
        <v>46539</v>
      </c>
      <c r="V149" s="75">
        <f>IF(V$3&gt;$A149+29,0,IF(V$4&lt;$A149,0,IF(AND(V$3&gt;=$A149,V$3&lt;$A150),V$14*(31-DAY(V$3)),IF(AND(V$4&gt;=$A149,V$4&lt;$A150),V$14*DAY(V$4),IF(AND(V$3&lt;$A149,V$4&gt;$A150),V$14*30,"X")))))*V$21/100</f>
        <v>0</v>
      </c>
      <c r="W149" s="64">
        <f>IF(V149= 0,0,W148)</f>
        <v>0</v>
      </c>
      <c r="X149" s="27">
        <f t="shared" si="401"/>
        <v>0</v>
      </c>
      <c r="Y149" s="19"/>
      <c r="Z149" s="34">
        <v>46539</v>
      </c>
      <c r="AA149" s="75">
        <f>IF(AA$3&gt;$A149+29,0,IF(AA$4&lt;$A149,0,IF(AND(AA$3&gt;=$A149,AA$3&lt;$A150),AA$14*(31-DAY(AA$3)),IF(AND(AA$4&gt;=$A149,AA$4&lt;$A150),AA$14*DAY(AA$4),IF(AND(AA$3&lt;$A149,AA$4&gt;$A150),AA$14*30,"X")))))*AA$21/100</f>
        <v>0</v>
      </c>
      <c r="AB149" s="64">
        <f>IF(AA149= 0,0,AB148)</f>
        <v>0</v>
      </c>
      <c r="AC149" s="27">
        <f t="shared" si="402"/>
        <v>0</v>
      </c>
      <c r="AD149" s="19"/>
      <c r="AE149" s="34">
        <v>46539</v>
      </c>
      <c r="AF149" s="75">
        <f>IF(AF$3&gt;$A149+29,0,IF(AF$4&lt;$A149,0,IF(AND(AF$3&gt;=$A149,AF$3&lt;$A150),AF$14*(31-DAY(AF$3)),IF(AND(AF$4&gt;=$A149,AF$4&lt;$A150),AF$14*DAY(AF$4),IF(AND(AF$3&lt;$A149,AF$4&gt;$A150),AF$14*30,"X")))))*AF$21/100</f>
        <v>0</v>
      </c>
      <c r="AG149" s="64">
        <f>IF(AF149= 0,0,AG148)</f>
        <v>0</v>
      </c>
      <c r="AH149" s="27">
        <f t="shared" si="403"/>
        <v>0</v>
      </c>
      <c r="AI149" s="19"/>
      <c r="AJ149" s="34">
        <v>46539</v>
      </c>
      <c r="AK149" s="75">
        <f>IF(AK$3&gt;$A149+29,0,IF(AK$4&lt;$A149,0,IF(AND(AK$3&gt;=$A149,AK$3&lt;$A150),AK$14*(31-DAY(AK$3)),IF(AND(AK$4&gt;=$A149,AK$4&lt;$A150),AK$14*DAY(AK$4),IF(AND(AK$3&lt;$A149,AK$4&gt;$A150),AK$14*30,"X")))))*AK$21/100</f>
        <v>0</v>
      </c>
      <c r="AL149" s="64">
        <f>IF(AK149= 0,0,AL148)</f>
        <v>0</v>
      </c>
      <c r="AM149" s="27">
        <f t="shared" si="404"/>
        <v>0</v>
      </c>
      <c r="AN149" s="19"/>
      <c r="AO149" s="34">
        <v>46539</v>
      </c>
      <c r="AP149" s="75">
        <f>IF(AP$3&gt;$A149+29,0,IF(AP$4&lt;$A149,0,IF(AND(AP$3&gt;=$A149,AP$3&lt;$A150),AP$14*(31-DAY(AP$3)),IF(AND(AP$4&gt;=$A149,AP$4&lt;$A150),AP$14*DAY(AP$4),IF(AND(AP$3&lt;$A149,AP$4&gt;$A150),AP$14*30,"X")))))*AP$21/100</f>
        <v>0</v>
      </c>
      <c r="AQ149" s="64">
        <f>IF(AP149= 0,0,AQ148)</f>
        <v>0</v>
      </c>
      <c r="AR149" s="27">
        <f t="shared" si="405"/>
        <v>0</v>
      </c>
      <c r="AS149" s="19"/>
      <c r="AT149" s="34">
        <v>46539</v>
      </c>
      <c r="AU149" s="75">
        <f>IF(AU$3&gt;$A149+29,0,IF(AU$4&lt;$A149,0,IF(AND(AU$3&gt;=$A149,AU$3&lt;$A150),AU$14*(31-DAY(AU$3)),IF(AND(AU$4&gt;=$A149,AU$4&lt;$A150),AU$14*DAY(AU$4),IF(AND(AU$3&lt;$A149,AU$4&gt;$A150),AU$14*30,"X")))))*AU$21/100</f>
        <v>0</v>
      </c>
      <c r="AV149" s="64">
        <f>IF(AU149= 0,0,AV148)</f>
        <v>0</v>
      </c>
      <c r="AW149" s="27">
        <f t="shared" si="406"/>
        <v>0</v>
      </c>
      <c r="AX149" s="19"/>
      <c r="AY149" s="34">
        <v>46539</v>
      </c>
      <c r="AZ149" s="75">
        <f>IF(AZ$3&gt;$A149+29,0,IF(AZ$4&lt;$A149,0,IF(AND(AZ$3&gt;=$A149,AZ$3&lt;$A150),AZ$14*(31-DAY(AZ$3)),IF(AND(AZ$4&gt;=$A149,AZ$4&lt;$A150),AZ$14*DAY(AZ$4),IF(AND(AZ$3&lt;$A149,AZ$4&gt;$A150),AZ$14*30,"X")))))*AZ$21/100</f>
        <v>0</v>
      </c>
      <c r="BA149" s="64">
        <f>IF(AZ149= 0,0,BA148)</f>
        <v>0</v>
      </c>
      <c r="BB149" s="27">
        <f t="shared" si="407"/>
        <v>0</v>
      </c>
      <c r="BC149" s="19"/>
      <c r="BD149" s="34">
        <v>46539</v>
      </c>
      <c r="BE149" s="75">
        <f>IF(BE$3&gt;$A149+29,0,IF(BE$4&lt;$A149,0,IF(AND(BE$3&gt;=$A149,BE$3&lt;$A150),BE$14*(31-DAY(BE$3)),IF(AND(BE$4&gt;=$A149,BE$4&lt;$A150),BE$14*DAY(BE$4),IF(AND(BE$3&lt;$A149,BE$4&gt;$A150),BE$14*30,"X")))))*BE$21/100</f>
        <v>0</v>
      </c>
      <c r="BF149" s="64">
        <f>IF(BE149= 0,0,BF148)</f>
        <v>0</v>
      </c>
      <c r="BG149" s="27">
        <f t="shared" si="408"/>
        <v>0</v>
      </c>
      <c r="BH149" s="19"/>
      <c r="BI149" s="34">
        <v>46539</v>
      </c>
      <c r="BJ149" s="75">
        <f>IF(BJ$3&gt;$A149+29,0,IF(BJ$4&lt;$A149,0,IF(AND(BJ$3&gt;=$A149,BJ$3&lt;$A150),BJ$14*(31-DAY(BJ$3)),IF(AND(BJ$4&gt;=$A149,BJ$4&lt;$A150),BJ$14*DAY(BJ$4),IF(AND(BJ$3&lt;$A149,BJ$4&gt;$A150),BJ$14*30,"X")))))*BJ$21/100</f>
        <v>0</v>
      </c>
      <c r="BK149" s="64">
        <f>IF(BJ149= 0,0,BK148)</f>
        <v>0</v>
      </c>
      <c r="BL149" s="27">
        <f t="shared" si="409"/>
        <v>0</v>
      </c>
      <c r="BM149" s="19"/>
      <c r="BN149" s="34">
        <v>46539</v>
      </c>
      <c r="BO149" s="75">
        <f>IF(BO$3&gt;$A149+29,0,IF(BO$4&lt;$A149,0,IF(AND(BO$3&gt;=$A149,BO$3&lt;$A150),BO$14*(31-DAY(BO$3)),IF(AND(BO$4&gt;=$A149,BO$4&lt;$A150),BO$14*DAY(BO$4),IF(AND(BO$3&lt;$A149,BO$4&gt;$A150),BO$14*30,"X")))))*BO$21/100</f>
        <v>0</v>
      </c>
      <c r="BP149" s="64">
        <f>IF(BO149= 0,0,BP148)</f>
        <v>0</v>
      </c>
      <c r="BQ149" s="27">
        <f t="shared" si="410"/>
        <v>0</v>
      </c>
      <c r="BR149" s="19"/>
      <c r="BS149" s="34">
        <v>46539</v>
      </c>
      <c r="BT149" s="75">
        <f>IF(BT$3&gt;$A149+29,0,IF(BT$4&lt;$A149,0,IF(AND(BT$3&gt;=$A149,BT$3&lt;$A150),BT$14*(31-DAY(BT$3)),IF(AND(BT$4&gt;=$A149,BT$4&lt;$A150),BT$14*DAY(BT$4),IF(AND(BT$3&lt;$A149,BT$4&gt;$A150),BT$14*30,"X")))))*BT$21/100</f>
        <v>0</v>
      </c>
      <c r="BU149" s="64">
        <f>IF(BT149= 0,0,BU148)</f>
        <v>0</v>
      </c>
      <c r="BV149" s="27">
        <f t="shared" si="411"/>
        <v>0</v>
      </c>
      <c r="BW149" s="19"/>
      <c r="BX149" s="34">
        <v>46539</v>
      </c>
      <c r="BY149" s="75">
        <f>IF(BY$3&gt;$A149+29,0,IF(BY$4&lt;$A149,0,IF(AND(BY$3&gt;=$A149,BY$3&lt;$A150),BY$14*(31-DAY(BY$3)),IF(AND(BY$4&gt;=$A149,BY$4&lt;$A150),BY$14*DAY(BY$4),IF(AND(BY$3&lt;$A149,BY$4&gt;$A150),BY$14*30,"X")))))*BY$21/100</f>
        <v>0</v>
      </c>
      <c r="BZ149" s="64">
        <f>IF(BY149= 0,0,BZ148)</f>
        <v>0</v>
      </c>
      <c r="CA149" s="27">
        <f t="shared" si="412"/>
        <v>0</v>
      </c>
      <c r="CB149" s="19"/>
      <c r="CC149" s="34">
        <v>46539</v>
      </c>
      <c r="CD149" s="75">
        <f>IF(CD$3&gt;$A149+29,0,IF(CD$4&lt;$A149,0,IF(AND(CD$3&gt;=$A149,CD$3&lt;$A150),CD$14*(31-DAY(CD$3)),IF(AND(CD$4&gt;=$A149,CD$4&lt;$A150),CD$14*DAY(CD$4),IF(AND(CD$3&lt;$A149,CD$4&gt;$A150),CD$14*30,"X")))))*CD$21/100</f>
        <v>0</v>
      </c>
      <c r="CE149" s="64">
        <f>IF(CD149= 0,0,CE148)</f>
        <v>0</v>
      </c>
      <c r="CF149" s="27">
        <f t="shared" si="413"/>
        <v>0</v>
      </c>
      <c r="CG149" s="19"/>
      <c r="CH149" s="34">
        <v>46539</v>
      </c>
      <c r="CI149" s="75">
        <f>IF(CI$3&gt;$A149+29,0,IF(CI$4&lt;$A149,0,IF(AND(CI$3&gt;=$A149,CI$3&lt;$A150),CI$14*(31-DAY(CI$3)),IF(AND(CI$4&gt;=$A149,CI$4&lt;$A150),CI$14*DAY(CI$4),IF(AND(CI$3&lt;$A149,CI$4&gt;$A150),CI$14*30,"X")))))*CI$21/100</f>
        <v>0</v>
      </c>
      <c r="CJ149" s="64">
        <f>IF(CI149= 0,0,CJ148)</f>
        <v>0</v>
      </c>
      <c r="CK149" s="27">
        <f t="shared" si="414"/>
        <v>0</v>
      </c>
      <c r="CL149" s="19"/>
      <c r="CM149" s="34">
        <v>46539</v>
      </c>
      <c r="CN149" s="75">
        <f>IF(CN$3&gt;$A149+29,0,IF(CN$4&lt;$A149,0,IF(AND(CN$3&gt;=$A149,CN$3&lt;$A150),CN$14*(31-DAY(CN$3)),IF(AND(CN$4&gt;=$A149,CN$4&lt;$A150),CN$14*DAY(CN$4),IF(AND(CN$3&lt;$A149,CN$4&gt;$A150),CN$14*30,"X")))))*CN$21/100</f>
        <v>0</v>
      </c>
      <c r="CO149" s="64">
        <f>IF(CN149= 0,0,CO148)</f>
        <v>0</v>
      </c>
      <c r="CP149" s="27">
        <f t="shared" si="415"/>
        <v>0</v>
      </c>
      <c r="CQ149" s="19"/>
      <c r="CR149" s="34">
        <v>46539</v>
      </c>
      <c r="CS149" s="75">
        <f>IF(CS$3&gt;$A149+29,0,IF(CS$4&lt;$A149,0,IF(AND(CS$3&gt;=$A149,CS$3&lt;$A150),CS$14*(31-DAY(CS$3)),IF(AND(CS$4&gt;=$A149,CS$4&lt;$A150),CS$14*DAY(CS$4),IF(AND(CS$3&lt;$A149,CS$4&gt;$A150),CS$14*30,"X")))))*CS$21/100</f>
        <v>0</v>
      </c>
      <c r="CT149" s="64">
        <f>IF(CS149= 0,0,CT148)</f>
        <v>0</v>
      </c>
      <c r="CU149" s="27">
        <f t="shared" si="416"/>
        <v>0</v>
      </c>
      <c r="CV149" s="19"/>
    </row>
    <row r="150" spans="1:100" hidden="1" outlineLevel="1" x14ac:dyDescent="0.2">
      <c r="A150" s="34">
        <v>46569</v>
      </c>
      <c r="B150" s="75">
        <f>IF(B$3&gt;$A150+30,0,IF(B$4&lt;$A150,0,IF(AND(B$3&gt;=$A150,B$3&lt;$A151),B$14*(32-DAY(B$3)),IF(AND(B$4&gt;=$A150,B$4&lt;$A151),B$14*DAY(B$4),IF(AND(B$3&lt;$A150,B$4&gt;$A151),B$14*31,"X")))))*B$21/100</f>
        <v>0</v>
      </c>
      <c r="C150" s="64">
        <f t="shared" ref="C150:C155" si="437">IF(B150= 0,0,C149)</f>
        <v>0</v>
      </c>
      <c r="D150" s="27">
        <f t="shared" si="397"/>
        <v>0</v>
      </c>
      <c r="E150" s="19"/>
      <c r="F150" s="34">
        <v>46569</v>
      </c>
      <c r="G150" s="75">
        <f>IF(G$3&gt;$A150+30,0,IF(G$4&lt;$A150,0,IF(AND(G$3&gt;=$A150,G$3&lt;$A151),G$14*(32-DAY(G$3)),IF(AND(G$4&gt;=$A150,G$4&lt;$A151),G$14*DAY(G$4),IF(AND(G$3&lt;$A150,G$4&gt;$A151),G$14*31,"X")))))*G$21/100</f>
        <v>0</v>
      </c>
      <c r="H150" s="64">
        <f t="shared" ref="H150:H155" si="438">IF(G150= 0,0,H149)</f>
        <v>0</v>
      </c>
      <c r="I150" s="27">
        <f t="shared" si="398"/>
        <v>0</v>
      </c>
      <c r="J150" s="19"/>
      <c r="K150" s="34">
        <v>46569</v>
      </c>
      <c r="L150" s="75">
        <f>IF(L$3&gt;$A150+30,0,IF(L$4&lt;$A150,0,IF(AND(L$3&gt;=$A150,L$3&lt;$A151),L$14*(32-DAY(L$3)),IF(AND(L$4&gt;=$A150,L$4&lt;$A151),L$14*DAY(L$4),IF(AND(L$3&lt;$A150,L$4&gt;$A151),L$14*31,"X")))))*L$21/100</f>
        <v>0</v>
      </c>
      <c r="M150" s="64">
        <f t="shared" ref="M150:M155" si="439">IF(L150= 0,0,M149)</f>
        <v>0</v>
      </c>
      <c r="N150" s="27">
        <f t="shared" si="399"/>
        <v>0</v>
      </c>
      <c r="O150" s="19"/>
      <c r="P150" s="34">
        <v>46569</v>
      </c>
      <c r="Q150" s="75">
        <f>IF(Q$3&gt;$A150+30,0,IF(Q$4&lt;$A150,0,IF(AND(Q$3&gt;=$A150,Q$3&lt;$A151),Q$14*(32-DAY(Q$3)),IF(AND(Q$4&gt;=$A150,Q$4&lt;$A151),Q$14*DAY(Q$4),IF(AND(Q$3&lt;$A150,Q$4&gt;$A151),Q$14*31,"X")))))*Q$21/100</f>
        <v>0</v>
      </c>
      <c r="R150" s="64">
        <f t="shared" ref="R150:R155" si="440">IF(Q150= 0,0,R149)</f>
        <v>0</v>
      </c>
      <c r="S150" s="27">
        <f t="shared" si="400"/>
        <v>0</v>
      </c>
      <c r="T150" s="19"/>
      <c r="U150" s="34">
        <v>46569</v>
      </c>
      <c r="V150" s="75">
        <f>IF(V$3&gt;$A150+30,0,IF(V$4&lt;$A150,0,IF(AND(V$3&gt;=$A150,V$3&lt;$A151),V$14*(32-DAY(V$3)),IF(AND(V$4&gt;=$A150,V$4&lt;$A151),V$14*DAY(V$4),IF(AND(V$3&lt;$A150,V$4&gt;$A151),V$14*31,"X")))))*V$21/100</f>
        <v>0</v>
      </c>
      <c r="W150" s="64">
        <f t="shared" ref="W150:W155" si="441">IF(V150= 0,0,W149)</f>
        <v>0</v>
      </c>
      <c r="X150" s="27">
        <f t="shared" si="401"/>
        <v>0</v>
      </c>
      <c r="Y150" s="19"/>
      <c r="Z150" s="34">
        <v>46569</v>
      </c>
      <c r="AA150" s="75">
        <f>IF(AA$3&gt;$A150+30,0,IF(AA$4&lt;$A150,0,IF(AND(AA$3&gt;=$A150,AA$3&lt;$A151),AA$14*(32-DAY(AA$3)),IF(AND(AA$4&gt;=$A150,AA$4&lt;$A151),AA$14*DAY(AA$4),IF(AND(AA$3&lt;$A150,AA$4&gt;$A151),AA$14*31,"X")))))*AA$21/100</f>
        <v>0</v>
      </c>
      <c r="AB150" s="64">
        <f t="shared" ref="AB150:AB155" si="442">IF(AA150= 0,0,AB149)</f>
        <v>0</v>
      </c>
      <c r="AC150" s="27">
        <f t="shared" si="402"/>
        <v>0</v>
      </c>
      <c r="AD150" s="19"/>
      <c r="AE150" s="34">
        <v>46569</v>
      </c>
      <c r="AF150" s="75">
        <f>IF(AF$3&gt;$A150+30,0,IF(AF$4&lt;$A150,0,IF(AND(AF$3&gt;=$A150,AF$3&lt;$A151),AF$14*(32-DAY(AF$3)),IF(AND(AF$4&gt;=$A150,AF$4&lt;$A151),AF$14*DAY(AF$4),IF(AND(AF$3&lt;$A150,AF$4&gt;$A151),AF$14*31,"X")))))*AF$21/100</f>
        <v>0</v>
      </c>
      <c r="AG150" s="64">
        <f t="shared" ref="AG150:AG155" si="443">IF(AF150= 0,0,AG149)</f>
        <v>0</v>
      </c>
      <c r="AH150" s="27">
        <f t="shared" si="403"/>
        <v>0</v>
      </c>
      <c r="AI150" s="19"/>
      <c r="AJ150" s="34">
        <v>46569</v>
      </c>
      <c r="AK150" s="75">
        <f>IF(AK$3&gt;$A150+30,0,IF(AK$4&lt;$A150,0,IF(AND(AK$3&gt;=$A150,AK$3&lt;$A151),AK$14*(32-DAY(AK$3)),IF(AND(AK$4&gt;=$A150,AK$4&lt;$A151),AK$14*DAY(AK$4),IF(AND(AK$3&lt;$A150,AK$4&gt;$A151),AK$14*31,"X")))))*AK$21/100</f>
        <v>0</v>
      </c>
      <c r="AL150" s="64">
        <f t="shared" ref="AL150:AL155" si="444">IF(AK150= 0,0,AL149)</f>
        <v>0</v>
      </c>
      <c r="AM150" s="27">
        <f t="shared" si="404"/>
        <v>0</v>
      </c>
      <c r="AN150" s="19"/>
      <c r="AO150" s="34">
        <v>46569</v>
      </c>
      <c r="AP150" s="75">
        <f>IF(AP$3&gt;$A150+30,0,IF(AP$4&lt;$A150,0,IF(AND(AP$3&gt;=$A150,AP$3&lt;$A151),AP$14*(32-DAY(AP$3)),IF(AND(AP$4&gt;=$A150,AP$4&lt;$A151),AP$14*DAY(AP$4),IF(AND(AP$3&lt;$A150,AP$4&gt;$A151),AP$14*31,"X")))))*AP$21/100</f>
        <v>0</v>
      </c>
      <c r="AQ150" s="64">
        <f t="shared" ref="AQ150:AQ155" si="445">IF(AP150= 0,0,AQ149)</f>
        <v>0</v>
      </c>
      <c r="AR150" s="27">
        <f t="shared" si="405"/>
        <v>0</v>
      </c>
      <c r="AS150" s="19"/>
      <c r="AT150" s="34">
        <v>46569</v>
      </c>
      <c r="AU150" s="75">
        <f>IF(AU$3&gt;$A150+30,0,IF(AU$4&lt;$A150,0,IF(AND(AU$3&gt;=$A150,AU$3&lt;$A151),AU$14*(32-DAY(AU$3)),IF(AND(AU$4&gt;=$A150,AU$4&lt;$A151),AU$14*DAY(AU$4),IF(AND(AU$3&lt;$A150,AU$4&gt;$A151),AU$14*31,"X")))))*AU$21/100</f>
        <v>0</v>
      </c>
      <c r="AV150" s="64">
        <f t="shared" ref="AV150:AV155" si="446">IF(AU150= 0,0,AV149)</f>
        <v>0</v>
      </c>
      <c r="AW150" s="27">
        <f t="shared" si="406"/>
        <v>0</v>
      </c>
      <c r="AX150" s="19"/>
      <c r="AY150" s="34">
        <v>46569</v>
      </c>
      <c r="AZ150" s="75">
        <f>IF(AZ$3&gt;$A150+30,0,IF(AZ$4&lt;$A150,0,IF(AND(AZ$3&gt;=$A150,AZ$3&lt;$A151),AZ$14*(32-DAY(AZ$3)),IF(AND(AZ$4&gt;=$A150,AZ$4&lt;$A151),AZ$14*DAY(AZ$4),IF(AND(AZ$3&lt;$A150,AZ$4&gt;$A151),AZ$14*31,"X")))))*AZ$21/100</f>
        <v>0</v>
      </c>
      <c r="BA150" s="64">
        <f t="shared" ref="BA150:BA155" si="447">IF(AZ150= 0,0,BA149)</f>
        <v>0</v>
      </c>
      <c r="BB150" s="27">
        <f t="shared" si="407"/>
        <v>0</v>
      </c>
      <c r="BC150" s="19"/>
      <c r="BD150" s="34">
        <v>46569</v>
      </c>
      <c r="BE150" s="75">
        <f>IF(BE$3&gt;$A150+30,0,IF(BE$4&lt;$A150,0,IF(AND(BE$3&gt;=$A150,BE$3&lt;$A151),BE$14*(32-DAY(BE$3)),IF(AND(BE$4&gt;=$A150,BE$4&lt;$A151),BE$14*DAY(BE$4),IF(AND(BE$3&lt;$A150,BE$4&gt;$A151),BE$14*31,"X")))))*BE$21/100</f>
        <v>0</v>
      </c>
      <c r="BF150" s="64">
        <f t="shared" ref="BF150:BF155" si="448">IF(BE150= 0,0,BF149)</f>
        <v>0</v>
      </c>
      <c r="BG150" s="27">
        <f t="shared" si="408"/>
        <v>0</v>
      </c>
      <c r="BH150" s="19"/>
      <c r="BI150" s="34">
        <v>46569</v>
      </c>
      <c r="BJ150" s="75">
        <f>IF(BJ$3&gt;$A150+30,0,IF(BJ$4&lt;$A150,0,IF(AND(BJ$3&gt;=$A150,BJ$3&lt;$A151),BJ$14*(32-DAY(BJ$3)),IF(AND(BJ$4&gt;=$A150,BJ$4&lt;$A151),BJ$14*DAY(BJ$4),IF(AND(BJ$3&lt;$A150,BJ$4&gt;$A151),BJ$14*31,"X")))))*BJ$21/100</f>
        <v>0</v>
      </c>
      <c r="BK150" s="64">
        <f t="shared" ref="BK150:BK155" si="449">IF(BJ150= 0,0,BK149)</f>
        <v>0</v>
      </c>
      <c r="BL150" s="27">
        <f t="shared" si="409"/>
        <v>0</v>
      </c>
      <c r="BM150" s="19"/>
      <c r="BN150" s="34">
        <v>46569</v>
      </c>
      <c r="BO150" s="75">
        <f>IF(BO$3&gt;$A150+30,0,IF(BO$4&lt;$A150,0,IF(AND(BO$3&gt;=$A150,BO$3&lt;$A151),BO$14*(32-DAY(BO$3)),IF(AND(BO$4&gt;=$A150,BO$4&lt;$A151),BO$14*DAY(BO$4),IF(AND(BO$3&lt;$A150,BO$4&gt;$A151),BO$14*31,"X")))))*BO$21/100</f>
        <v>0</v>
      </c>
      <c r="BP150" s="64">
        <f t="shared" ref="BP150:BP155" si="450">IF(BO150= 0,0,BP149)</f>
        <v>0</v>
      </c>
      <c r="BQ150" s="27">
        <f t="shared" si="410"/>
        <v>0</v>
      </c>
      <c r="BR150" s="19"/>
      <c r="BS150" s="34">
        <v>46569</v>
      </c>
      <c r="BT150" s="75">
        <f>IF(BT$3&gt;$A150+30,0,IF(BT$4&lt;$A150,0,IF(AND(BT$3&gt;=$A150,BT$3&lt;$A151),BT$14*(32-DAY(BT$3)),IF(AND(BT$4&gt;=$A150,BT$4&lt;$A151),BT$14*DAY(BT$4),IF(AND(BT$3&lt;$A150,BT$4&gt;$A151),BT$14*31,"X")))))*BT$21/100</f>
        <v>0</v>
      </c>
      <c r="BU150" s="64">
        <f t="shared" ref="BU150:BU155" si="451">IF(BT150= 0,0,BU149)</f>
        <v>0</v>
      </c>
      <c r="BV150" s="27">
        <f t="shared" si="411"/>
        <v>0</v>
      </c>
      <c r="BW150" s="19"/>
      <c r="BX150" s="34">
        <v>46569</v>
      </c>
      <c r="BY150" s="75">
        <f>IF(BY$3&gt;$A150+30,0,IF(BY$4&lt;$A150,0,IF(AND(BY$3&gt;=$A150,BY$3&lt;$A151),BY$14*(32-DAY(BY$3)),IF(AND(BY$4&gt;=$A150,BY$4&lt;$A151),BY$14*DAY(BY$4),IF(AND(BY$3&lt;$A150,BY$4&gt;$A151),BY$14*31,"X")))))*BY$21/100</f>
        <v>0</v>
      </c>
      <c r="BZ150" s="64">
        <f t="shared" ref="BZ150:BZ155" si="452">IF(BY150= 0,0,BZ149)</f>
        <v>0</v>
      </c>
      <c r="CA150" s="27">
        <f t="shared" si="412"/>
        <v>0</v>
      </c>
      <c r="CB150" s="19"/>
      <c r="CC150" s="34">
        <v>46569</v>
      </c>
      <c r="CD150" s="75">
        <f>IF(CD$3&gt;$A150+30,0,IF(CD$4&lt;$A150,0,IF(AND(CD$3&gt;=$A150,CD$3&lt;$A151),CD$14*(32-DAY(CD$3)),IF(AND(CD$4&gt;=$A150,CD$4&lt;$A151),CD$14*DAY(CD$4),IF(AND(CD$3&lt;$A150,CD$4&gt;$A151),CD$14*31,"X")))))*CD$21/100</f>
        <v>0</v>
      </c>
      <c r="CE150" s="64">
        <f t="shared" ref="CE150:CE155" si="453">IF(CD150= 0,0,CE149)</f>
        <v>0</v>
      </c>
      <c r="CF150" s="27">
        <f t="shared" si="413"/>
        <v>0</v>
      </c>
      <c r="CG150" s="19"/>
      <c r="CH150" s="34">
        <v>46569</v>
      </c>
      <c r="CI150" s="75">
        <f>IF(CI$3&gt;$A150+30,0,IF(CI$4&lt;$A150,0,IF(AND(CI$3&gt;=$A150,CI$3&lt;$A151),CI$14*(32-DAY(CI$3)),IF(AND(CI$4&gt;=$A150,CI$4&lt;$A151),CI$14*DAY(CI$4),IF(AND(CI$3&lt;$A150,CI$4&gt;$A151),CI$14*31,"X")))))*CI$21/100</f>
        <v>0</v>
      </c>
      <c r="CJ150" s="64">
        <f t="shared" ref="CJ150:CJ155" si="454">IF(CI150= 0,0,CJ149)</f>
        <v>0</v>
      </c>
      <c r="CK150" s="27">
        <f t="shared" si="414"/>
        <v>0</v>
      </c>
      <c r="CL150" s="19"/>
      <c r="CM150" s="34">
        <v>46569</v>
      </c>
      <c r="CN150" s="75">
        <f>IF(CN$3&gt;$A150+30,0,IF(CN$4&lt;$A150,0,IF(AND(CN$3&gt;=$A150,CN$3&lt;$A151),CN$14*(32-DAY(CN$3)),IF(AND(CN$4&gt;=$A150,CN$4&lt;$A151),CN$14*DAY(CN$4),IF(AND(CN$3&lt;$A150,CN$4&gt;$A151),CN$14*31,"X")))))*CN$21/100</f>
        <v>0</v>
      </c>
      <c r="CO150" s="64">
        <f t="shared" ref="CO150:CO155" si="455">IF(CN150= 0,0,CO149)</f>
        <v>0</v>
      </c>
      <c r="CP150" s="27">
        <f t="shared" si="415"/>
        <v>0</v>
      </c>
      <c r="CQ150" s="19"/>
      <c r="CR150" s="34">
        <v>46569</v>
      </c>
      <c r="CS150" s="75">
        <f>IF(CS$3&gt;$A150+30,0,IF(CS$4&lt;$A150,0,IF(AND(CS$3&gt;=$A150,CS$3&lt;$A151),CS$14*(32-DAY(CS$3)),IF(AND(CS$4&gt;=$A150,CS$4&lt;$A151),CS$14*DAY(CS$4),IF(AND(CS$3&lt;$A150,CS$4&gt;$A151),CS$14*31,"X")))))*CS$21/100</f>
        <v>0</v>
      </c>
      <c r="CT150" s="64">
        <f t="shared" ref="CT150:CT155" si="456">IF(CS150= 0,0,CT149)</f>
        <v>0</v>
      </c>
      <c r="CU150" s="27">
        <f t="shared" si="416"/>
        <v>0</v>
      </c>
      <c r="CV150" s="19"/>
    </row>
    <row r="151" spans="1:100" hidden="1" outlineLevel="1" x14ac:dyDescent="0.2">
      <c r="A151" s="34">
        <v>46600</v>
      </c>
      <c r="B151" s="75">
        <f>IF(B$3&gt;$A151+30,0,IF(B$4&lt;$A151,0,IF(AND(B$3&gt;=$A151,B$3&lt;$A152),B$14*(32-DAY(B$3)),IF(AND(B$4&gt;=$A151,B$4&lt;$A152),B$14*DAY(B$4),IF(AND(B$3&lt;$A151,B$4&gt;$A152),B$14*31,"X")))))*B$21/100</f>
        <v>0</v>
      </c>
      <c r="C151" s="64">
        <f t="shared" si="437"/>
        <v>0</v>
      </c>
      <c r="D151" s="27">
        <f t="shared" si="397"/>
        <v>0</v>
      </c>
      <c r="E151" s="19"/>
      <c r="F151" s="34">
        <v>46600</v>
      </c>
      <c r="G151" s="75">
        <f>IF(G$3&gt;$A151+30,0,IF(G$4&lt;$A151,0,IF(AND(G$3&gt;=$A151,G$3&lt;$A152),G$14*(32-DAY(G$3)),IF(AND(G$4&gt;=$A151,G$4&lt;$A152),G$14*DAY(G$4),IF(AND(G$3&lt;$A151,G$4&gt;$A152),G$14*31,"X")))))*G$21/100</f>
        <v>0</v>
      </c>
      <c r="H151" s="64">
        <f t="shared" si="438"/>
        <v>0</v>
      </c>
      <c r="I151" s="27">
        <f t="shared" si="398"/>
        <v>0</v>
      </c>
      <c r="J151" s="19"/>
      <c r="K151" s="34">
        <v>46600</v>
      </c>
      <c r="L151" s="75">
        <f>IF(L$3&gt;$A151+30,0,IF(L$4&lt;$A151,0,IF(AND(L$3&gt;=$A151,L$3&lt;$A152),L$14*(32-DAY(L$3)),IF(AND(L$4&gt;=$A151,L$4&lt;$A152),L$14*DAY(L$4),IF(AND(L$3&lt;$A151,L$4&gt;$A152),L$14*31,"X")))))*L$21/100</f>
        <v>0</v>
      </c>
      <c r="M151" s="64">
        <f t="shared" si="439"/>
        <v>0</v>
      </c>
      <c r="N151" s="27">
        <f t="shared" si="399"/>
        <v>0</v>
      </c>
      <c r="O151" s="19"/>
      <c r="P151" s="34">
        <v>46600</v>
      </c>
      <c r="Q151" s="75">
        <f>IF(Q$3&gt;$A151+30,0,IF(Q$4&lt;$A151,0,IF(AND(Q$3&gt;=$A151,Q$3&lt;$A152),Q$14*(32-DAY(Q$3)),IF(AND(Q$4&gt;=$A151,Q$4&lt;$A152),Q$14*DAY(Q$4),IF(AND(Q$3&lt;$A151,Q$4&gt;$A152),Q$14*31,"X")))))*Q$21/100</f>
        <v>0</v>
      </c>
      <c r="R151" s="64">
        <f t="shared" si="440"/>
        <v>0</v>
      </c>
      <c r="S151" s="27">
        <f t="shared" si="400"/>
        <v>0</v>
      </c>
      <c r="T151" s="19"/>
      <c r="U151" s="34">
        <v>46600</v>
      </c>
      <c r="V151" s="75">
        <f>IF(V$3&gt;$A151+30,0,IF(V$4&lt;$A151,0,IF(AND(V$3&gt;=$A151,V$3&lt;$A152),V$14*(32-DAY(V$3)),IF(AND(V$4&gt;=$A151,V$4&lt;$A152),V$14*DAY(V$4),IF(AND(V$3&lt;$A151,V$4&gt;$A152),V$14*31,"X")))))*V$21/100</f>
        <v>0</v>
      </c>
      <c r="W151" s="64">
        <f t="shared" si="441"/>
        <v>0</v>
      </c>
      <c r="X151" s="27">
        <f t="shared" si="401"/>
        <v>0</v>
      </c>
      <c r="Y151" s="19"/>
      <c r="Z151" s="34">
        <v>46600</v>
      </c>
      <c r="AA151" s="75">
        <f>IF(AA$3&gt;$A151+30,0,IF(AA$4&lt;$A151,0,IF(AND(AA$3&gt;=$A151,AA$3&lt;$A152),AA$14*(32-DAY(AA$3)),IF(AND(AA$4&gt;=$A151,AA$4&lt;$A152),AA$14*DAY(AA$4),IF(AND(AA$3&lt;$A151,AA$4&gt;$A152),AA$14*31,"X")))))*AA$21/100</f>
        <v>0</v>
      </c>
      <c r="AB151" s="64">
        <f t="shared" si="442"/>
        <v>0</v>
      </c>
      <c r="AC151" s="27">
        <f t="shared" si="402"/>
        <v>0</v>
      </c>
      <c r="AD151" s="19"/>
      <c r="AE151" s="34">
        <v>46600</v>
      </c>
      <c r="AF151" s="75">
        <f>IF(AF$3&gt;$A151+30,0,IF(AF$4&lt;$A151,0,IF(AND(AF$3&gt;=$A151,AF$3&lt;$A152),AF$14*(32-DAY(AF$3)),IF(AND(AF$4&gt;=$A151,AF$4&lt;$A152),AF$14*DAY(AF$4),IF(AND(AF$3&lt;$A151,AF$4&gt;$A152),AF$14*31,"X")))))*AF$21/100</f>
        <v>0</v>
      </c>
      <c r="AG151" s="64">
        <f t="shared" si="443"/>
        <v>0</v>
      </c>
      <c r="AH151" s="27">
        <f t="shared" si="403"/>
        <v>0</v>
      </c>
      <c r="AI151" s="19"/>
      <c r="AJ151" s="34">
        <v>46600</v>
      </c>
      <c r="AK151" s="75">
        <f>IF(AK$3&gt;$A151+30,0,IF(AK$4&lt;$A151,0,IF(AND(AK$3&gt;=$A151,AK$3&lt;$A152),AK$14*(32-DAY(AK$3)),IF(AND(AK$4&gt;=$A151,AK$4&lt;$A152),AK$14*DAY(AK$4),IF(AND(AK$3&lt;$A151,AK$4&gt;$A152),AK$14*31,"X")))))*AK$21/100</f>
        <v>0</v>
      </c>
      <c r="AL151" s="64">
        <f t="shared" si="444"/>
        <v>0</v>
      </c>
      <c r="AM151" s="27">
        <f t="shared" si="404"/>
        <v>0</v>
      </c>
      <c r="AN151" s="19"/>
      <c r="AO151" s="34">
        <v>46600</v>
      </c>
      <c r="AP151" s="75">
        <f>IF(AP$3&gt;$A151+30,0,IF(AP$4&lt;$A151,0,IF(AND(AP$3&gt;=$A151,AP$3&lt;$A152),AP$14*(32-DAY(AP$3)),IF(AND(AP$4&gt;=$A151,AP$4&lt;$A152),AP$14*DAY(AP$4),IF(AND(AP$3&lt;$A151,AP$4&gt;$A152),AP$14*31,"X")))))*AP$21/100</f>
        <v>0</v>
      </c>
      <c r="AQ151" s="64">
        <f t="shared" si="445"/>
        <v>0</v>
      </c>
      <c r="AR151" s="27">
        <f t="shared" si="405"/>
        <v>0</v>
      </c>
      <c r="AS151" s="19"/>
      <c r="AT151" s="34">
        <v>46600</v>
      </c>
      <c r="AU151" s="75">
        <f>IF(AU$3&gt;$A151+30,0,IF(AU$4&lt;$A151,0,IF(AND(AU$3&gt;=$A151,AU$3&lt;$A152),AU$14*(32-DAY(AU$3)),IF(AND(AU$4&gt;=$A151,AU$4&lt;$A152),AU$14*DAY(AU$4),IF(AND(AU$3&lt;$A151,AU$4&gt;$A152),AU$14*31,"X")))))*AU$21/100</f>
        <v>0</v>
      </c>
      <c r="AV151" s="64">
        <f t="shared" si="446"/>
        <v>0</v>
      </c>
      <c r="AW151" s="27">
        <f t="shared" si="406"/>
        <v>0</v>
      </c>
      <c r="AX151" s="19"/>
      <c r="AY151" s="34">
        <v>46600</v>
      </c>
      <c r="AZ151" s="75">
        <f>IF(AZ$3&gt;$A151+30,0,IF(AZ$4&lt;$A151,0,IF(AND(AZ$3&gt;=$A151,AZ$3&lt;$A152),AZ$14*(32-DAY(AZ$3)),IF(AND(AZ$4&gt;=$A151,AZ$4&lt;$A152),AZ$14*DAY(AZ$4),IF(AND(AZ$3&lt;$A151,AZ$4&gt;$A152),AZ$14*31,"X")))))*AZ$21/100</f>
        <v>0</v>
      </c>
      <c r="BA151" s="64">
        <f t="shared" si="447"/>
        <v>0</v>
      </c>
      <c r="BB151" s="27">
        <f t="shared" si="407"/>
        <v>0</v>
      </c>
      <c r="BC151" s="19"/>
      <c r="BD151" s="34">
        <v>46600</v>
      </c>
      <c r="BE151" s="75">
        <f>IF(BE$3&gt;$A151+30,0,IF(BE$4&lt;$A151,0,IF(AND(BE$3&gt;=$A151,BE$3&lt;$A152),BE$14*(32-DAY(BE$3)),IF(AND(BE$4&gt;=$A151,BE$4&lt;$A152),BE$14*DAY(BE$4),IF(AND(BE$3&lt;$A151,BE$4&gt;$A152),BE$14*31,"X")))))*BE$21/100</f>
        <v>0</v>
      </c>
      <c r="BF151" s="64">
        <f t="shared" si="448"/>
        <v>0</v>
      </c>
      <c r="BG151" s="27">
        <f t="shared" si="408"/>
        <v>0</v>
      </c>
      <c r="BH151" s="19"/>
      <c r="BI151" s="34">
        <v>46600</v>
      </c>
      <c r="BJ151" s="75">
        <f>IF(BJ$3&gt;$A151+30,0,IF(BJ$4&lt;$A151,0,IF(AND(BJ$3&gt;=$A151,BJ$3&lt;$A152),BJ$14*(32-DAY(BJ$3)),IF(AND(BJ$4&gt;=$A151,BJ$4&lt;$A152),BJ$14*DAY(BJ$4),IF(AND(BJ$3&lt;$A151,BJ$4&gt;$A152),BJ$14*31,"X")))))*BJ$21/100</f>
        <v>0</v>
      </c>
      <c r="BK151" s="64">
        <f t="shared" si="449"/>
        <v>0</v>
      </c>
      <c r="BL151" s="27">
        <f t="shared" si="409"/>
        <v>0</v>
      </c>
      <c r="BM151" s="19"/>
      <c r="BN151" s="34">
        <v>46600</v>
      </c>
      <c r="BO151" s="75">
        <f>IF(BO$3&gt;$A151+30,0,IF(BO$4&lt;$A151,0,IF(AND(BO$3&gt;=$A151,BO$3&lt;$A152),BO$14*(32-DAY(BO$3)),IF(AND(BO$4&gt;=$A151,BO$4&lt;$A152),BO$14*DAY(BO$4),IF(AND(BO$3&lt;$A151,BO$4&gt;$A152),BO$14*31,"X")))))*BO$21/100</f>
        <v>0</v>
      </c>
      <c r="BP151" s="64">
        <f t="shared" si="450"/>
        <v>0</v>
      </c>
      <c r="BQ151" s="27">
        <f t="shared" si="410"/>
        <v>0</v>
      </c>
      <c r="BR151" s="19"/>
      <c r="BS151" s="34">
        <v>46600</v>
      </c>
      <c r="BT151" s="75">
        <f>IF(BT$3&gt;$A151+30,0,IF(BT$4&lt;$A151,0,IF(AND(BT$3&gt;=$A151,BT$3&lt;$A152),BT$14*(32-DAY(BT$3)),IF(AND(BT$4&gt;=$A151,BT$4&lt;$A152),BT$14*DAY(BT$4),IF(AND(BT$3&lt;$A151,BT$4&gt;$A152),BT$14*31,"X")))))*BT$21/100</f>
        <v>0</v>
      </c>
      <c r="BU151" s="64">
        <f t="shared" si="451"/>
        <v>0</v>
      </c>
      <c r="BV151" s="27">
        <f t="shared" si="411"/>
        <v>0</v>
      </c>
      <c r="BW151" s="19"/>
      <c r="BX151" s="34">
        <v>46600</v>
      </c>
      <c r="BY151" s="75">
        <f>IF(BY$3&gt;$A151+30,0,IF(BY$4&lt;$A151,0,IF(AND(BY$3&gt;=$A151,BY$3&lt;$A152),BY$14*(32-DAY(BY$3)),IF(AND(BY$4&gt;=$A151,BY$4&lt;$A152),BY$14*DAY(BY$4),IF(AND(BY$3&lt;$A151,BY$4&gt;$A152),BY$14*31,"X")))))*BY$21/100</f>
        <v>0</v>
      </c>
      <c r="BZ151" s="64">
        <f t="shared" si="452"/>
        <v>0</v>
      </c>
      <c r="CA151" s="27">
        <f t="shared" si="412"/>
        <v>0</v>
      </c>
      <c r="CB151" s="19"/>
      <c r="CC151" s="34">
        <v>46600</v>
      </c>
      <c r="CD151" s="75">
        <f>IF(CD$3&gt;$A151+30,0,IF(CD$4&lt;$A151,0,IF(AND(CD$3&gt;=$A151,CD$3&lt;$A152),CD$14*(32-DAY(CD$3)),IF(AND(CD$4&gt;=$A151,CD$4&lt;$A152),CD$14*DAY(CD$4),IF(AND(CD$3&lt;$A151,CD$4&gt;$A152),CD$14*31,"X")))))*CD$21/100</f>
        <v>0</v>
      </c>
      <c r="CE151" s="64">
        <f t="shared" si="453"/>
        <v>0</v>
      </c>
      <c r="CF151" s="27">
        <f t="shared" si="413"/>
        <v>0</v>
      </c>
      <c r="CG151" s="19"/>
      <c r="CH151" s="34">
        <v>46600</v>
      </c>
      <c r="CI151" s="75">
        <f>IF(CI$3&gt;$A151+30,0,IF(CI$4&lt;$A151,0,IF(AND(CI$3&gt;=$A151,CI$3&lt;$A152),CI$14*(32-DAY(CI$3)),IF(AND(CI$4&gt;=$A151,CI$4&lt;$A152),CI$14*DAY(CI$4),IF(AND(CI$3&lt;$A151,CI$4&gt;$A152),CI$14*31,"X")))))*CI$21/100</f>
        <v>0</v>
      </c>
      <c r="CJ151" s="64">
        <f t="shared" si="454"/>
        <v>0</v>
      </c>
      <c r="CK151" s="27">
        <f t="shared" si="414"/>
        <v>0</v>
      </c>
      <c r="CL151" s="19"/>
      <c r="CM151" s="34">
        <v>46600</v>
      </c>
      <c r="CN151" s="75">
        <f>IF(CN$3&gt;$A151+30,0,IF(CN$4&lt;$A151,0,IF(AND(CN$3&gt;=$A151,CN$3&lt;$A152),CN$14*(32-DAY(CN$3)),IF(AND(CN$4&gt;=$A151,CN$4&lt;$A152),CN$14*DAY(CN$4),IF(AND(CN$3&lt;$A151,CN$4&gt;$A152),CN$14*31,"X")))))*CN$21/100</f>
        <v>0</v>
      </c>
      <c r="CO151" s="64">
        <f t="shared" si="455"/>
        <v>0</v>
      </c>
      <c r="CP151" s="27">
        <f t="shared" si="415"/>
        <v>0</v>
      </c>
      <c r="CQ151" s="19"/>
      <c r="CR151" s="34">
        <v>46600</v>
      </c>
      <c r="CS151" s="75">
        <f>IF(CS$3&gt;$A151+30,0,IF(CS$4&lt;$A151,0,IF(AND(CS$3&gt;=$A151,CS$3&lt;$A152),CS$14*(32-DAY(CS$3)),IF(AND(CS$4&gt;=$A151,CS$4&lt;$A152),CS$14*DAY(CS$4),IF(AND(CS$3&lt;$A151,CS$4&gt;$A152),CS$14*31,"X")))))*CS$21/100</f>
        <v>0</v>
      </c>
      <c r="CT151" s="64">
        <f t="shared" si="456"/>
        <v>0</v>
      </c>
      <c r="CU151" s="27">
        <f t="shared" si="416"/>
        <v>0</v>
      </c>
      <c r="CV151" s="19"/>
    </row>
    <row r="152" spans="1:100" hidden="1" outlineLevel="1" x14ac:dyDescent="0.2">
      <c r="A152" s="34">
        <v>46631</v>
      </c>
      <c r="B152" s="75">
        <f>IF(B$3&gt;$A152+29,0,IF(B$4&lt;$A152,0,IF(AND(B$3&gt;=$A152,B$3&lt;$A153),B$14*(31-DAY(B$3)),IF(AND(B$4&gt;=$A152,B$4&lt;$A153),B$14*DAY(B$4),IF(AND(B$3&lt;$A152,B$4&gt;$A153),B$14*30,"X")))))*B$21/100</f>
        <v>0</v>
      </c>
      <c r="C152" s="64">
        <f t="shared" si="437"/>
        <v>0</v>
      </c>
      <c r="D152" s="27">
        <f t="shared" si="397"/>
        <v>0</v>
      </c>
      <c r="E152" s="19"/>
      <c r="F152" s="34">
        <v>46631</v>
      </c>
      <c r="G152" s="75">
        <f>IF(G$3&gt;$A152+29,0,IF(G$4&lt;$A152,0,IF(AND(G$3&gt;=$A152,G$3&lt;$A153),G$14*(31-DAY(G$3)),IF(AND(G$4&gt;=$A152,G$4&lt;$A153),G$14*DAY(G$4),IF(AND(G$3&lt;$A152,G$4&gt;$A153),G$14*30,"X")))))*G$21/100</f>
        <v>0</v>
      </c>
      <c r="H152" s="64">
        <f t="shared" si="438"/>
        <v>0</v>
      </c>
      <c r="I152" s="27">
        <f t="shared" si="398"/>
        <v>0</v>
      </c>
      <c r="J152" s="19"/>
      <c r="K152" s="34">
        <v>46631</v>
      </c>
      <c r="L152" s="75">
        <f>IF(L$3&gt;$A152+29,0,IF(L$4&lt;$A152,0,IF(AND(L$3&gt;=$A152,L$3&lt;$A153),L$14*(31-DAY(L$3)),IF(AND(L$4&gt;=$A152,L$4&lt;$A153),L$14*DAY(L$4),IF(AND(L$3&lt;$A152,L$4&gt;$A153),L$14*30,"X")))))*L$21/100</f>
        <v>0</v>
      </c>
      <c r="M152" s="64">
        <f t="shared" si="439"/>
        <v>0</v>
      </c>
      <c r="N152" s="27">
        <f t="shared" si="399"/>
        <v>0</v>
      </c>
      <c r="O152" s="19"/>
      <c r="P152" s="34">
        <v>46631</v>
      </c>
      <c r="Q152" s="75">
        <f>IF(Q$3&gt;$A152+29,0,IF(Q$4&lt;$A152,0,IF(AND(Q$3&gt;=$A152,Q$3&lt;$A153),Q$14*(31-DAY(Q$3)),IF(AND(Q$4&gt;=$A152,Q$4&lt;$A153),Q$14*DAY(Q$4),IF(AND(Q$3&lt;$A152,Q$4&gt;$A153),Q$14*30,"X")))))*Q$21/100</f>
        <v>0</v>
      </c>
      <c r="R152" s="64">
        <f t="shared" si="440"/>
        <v>0</v>
      </c>
      <c r="S152" s="27">
        <f t="shared" si="400"/>
        <v>0</v>
      </c>
      <c r="T152" s="19"/>
      <c r="U152" s="34">
        <v>46631</v>
      </c>
      <c r="V152" s="75">
        <f>IF(V$3&gt;$A152+29,0,IF(V$4&lt;$A152,0,IF(AND(V$3&gt;=$A152,V$3&lt;$A153),V$14*(31-DAY(V$3)),IF(AND(V$4&gt;=$A152,V$4&lt;$A153),V$14*DAY(V$4),IF(AND(V$3&lt;$A152,V$4&gt;$A153),V$14*30,"X")))))*V$21/100</f>
        <v>0</v>
      </c>
      <c r="W152" s="64">
        <f t="shared" si="441"/>
        <v>0</v>
      </c>
      <c r="X152" s="27">
        <f t="shared" si="401"/>
        <v>0</v>
      </c>
      <c r="Y152" s="19"/>
      <c r="Z152" s="34">
        <v>46631</v>
      </c>
      <c r="AA152" s="75">
        <f>IF(AA$3&gt;$A152+29,0,IF(AA$4&lt;$A152,0,IF(AND(AA$3&gt;=$A152,AA$3&lt;$A153),AA$14*(31-DAY(AA$3)),IF(AND(AA$4&gt;=$A152,AA$4&lt;$A153),AA$14*DAY(AA$4),IF(AND(AA$3&lt;$A152,AA$4&gt;$A153),AA$14*30,"X")))))*AA$21/100</f>
        <v>0</v>
      </c>
      <c r="AB152" s="64">
        <f t="shared" si="442"/>
        <v>0</v>
      </c>
      <c r="AC152" s="27">
        <f t="shared" si="402"/>
        <v>0</v>
      </c>
      <c r="AD152" s="19"/>
      <c r="AE152" s="34">
        <v>46631</v>
      </c>
      <c r="AF152" s="75">
        <f>IF(AF$3&gt;$A152+29,0,IF(AF$4&lt;$A152,0,IF(AND(AF$3&gt;=$A152,AF$3&lt;$A153),AF$14*(31-DAY(AF$3)),IF(AND(AF$4&gt;=$A152,AF$4&lt;$A153),AF$14*DAY(AF$4),IF(AND(AF$3&lt;$A152,AF$4&gt;$A153),AF$14*30,"X")))))*AF$21/100</f>
        <v>0</v>
      </c>
      <c r="AG152" s="64">
        <f t="shared" si="443"/>
        <v>0</v>
      </c>
      <c r="AH152" s="27">
        <f t="shared" si="403"/>
        <v>0</v>
      </c>
      <c r="AI152" s="19"/>
      <c r="AJ152" s="34">
        <v>46631</v>
      </c>
      <c r="AK152" s="75">
        <f>IF(AK$3&gt;$A152+29,0,IF(AK$4&lt;$A152,0,IF(AND(AK$3&gt;=$A152,AK$3&lt;$A153),AK$14*(31-DAY(AK$3)),IF(AND(AK$4&gt;=$A152,AK$4&lt;$A153),AK$14*DAY(AK$4),IF(AND(AK$3&lt;$A152,AK$4&gt;$A153),AK$14*30,"X")))))*AK$21/100</f>
        <v>0</v>
      </c>
      <c r="AL152" s="64">
        <f t="shared" si="444"/>
        <v>0</v>
      </c>
      <c r="AM152" s="27">
        <f t="shared" si="404"/>
        <v>0</v>
      </c>
      <c r="AN152" s="19"/>
      <c r="AO152" s="34">
        <v>46631</v>
      </c>
      <c r="AP152" s="75">
        <f>IF(AP$3&gt;$A152+29,0,IF(AP$4&lt;$A152,0,IF(AND(AP$3&gt;=$A152,AP$3&lt;$A153),AP$14*(31-DAY(AP$3)),IF(AND(AP$4&gt;=$A152,AP$4&lt;$A153),AP$14*DAY(AP$4),IF(AND(AP$3&lt;$A152,AP$4&gt;$A153),AP$14*30,"X")))))*AP$21/100</f>
        <v>0</v>
      </c>
      <c r="AQ152" s="64">
        <f t="shared" si="445"/>
        <v>0</v>
      </c>
      <c r="AR152" s="27">
        <f t="shared" si="405"/>
        <v>0</v>
      </c>
      <c r="AS152" s="19"/>
      <c r="AT152" s="34">
        <v>46631</v>
      </c>
      <c r="AU152" s="75">
        <f>IF(AU$3&gt;$A152+29,0,IF(AU$4&lt;$A152,0,IF(AND(AU$3&gt;=$A152,AU$3&lt;$A153),AU$14*(31-DAY(AU$3)),IF(AND(AU$4&gt;=$A152,AU$4&lt;$A153),AU$14*DAY(AU$4),IF(AND(AU$3&lt;$A152,AU$4&gt;$A153),AU$14*30,"X")))))*AU$21/100</f>
        <v>0</v>
      </c>
      <c r="AV152" s="64">
        <f t="shared" si="446"/>
        <v>0</v>
      </c>
      <c r="AW152" s="27">
        <f t="shared" si="406"/>
        <v>0</v>
      </c>
      <c r="AX152" s="19"/>
      <c r="AY152" s="34">
        <v>46631</v>
      </c>
      <c r="AZ152" s="75">
        <f>IF(AZ$3&gt;$A152+29,0,IF(AZ$4&lt;$A152,0,IF(AND(AZ$3&gt;=$A152,AZ$3&lt;$A153),AZ$14*(31-DAY(AZ$3)),IF(AND(AZ$4&gt;=$A152,AZ$4&lt;$A153),AZ$14*DAY(AZ$4),IF(AND(AZ$3&lt;$A152,AZ$4&gt;$A153),AZ$14*30,"X")))))*AZ$21/100</f>
        <v>0</v>
      </c>
      <c r="BA152" s="64">
        <f t="shared" si="447"/>
        <v>0</v>
      </c>
      <c r="BB152" s="27">
        <f t="shared" si="407"/>
        <v>0</v>
      </c>
      <c r="BC152" s="19"/>
      <c r="BD152" s="34">
        <v>46631</v>
      </c>
      <c r="BE152" s="75">
        <f>IF(BE$3&gt;$A152+29,0,IF(BE$4&lt;$A152,0,IF(AND(BE$3&gt;=$A152,BE$3&lt;$A153),BE$14*(31-DAY(BE$3)),IF(AND(BE$4&gt;=$A152,BE$4&lt;$A153),BE$14*DAY(BE$4),IF(AND(BE$3&lt;$A152,BE$4&gt;$A153),BE$14*30,"X")))))*BE$21/100</f>
        <v>0</v>
      </c>
      <c r="BF152" s="64">
        <f t="shared" si="448"/>
        <v>0</v>
      </c>
      <c r="BG152" s="27">
        <f t="shared" si="408"/>
        <v>0</v>
      </c>
      <c r="BH152" s="19"/>
      <c r="BI152" s="34">
        <v>46631</v>
      </c>
      <c r="BJ152" s="75">
        <f>IF(BJ$3&gt;$A152+29,0,IF(BJ$4&lt;$A152,0,IF(AND(BJ$3&gt;=$A152,BJ$3&lt;$A153),BJ$14*(31-DAY(BJ$3)),IF(AND(BJ$4&gt;=$A152,BJ$4&lt;$A153),BJ$14*DAY(BJ$4),IF(AND(BJ$3&lt;$A152,BJ$4&gt;$A153),BJ$14*30,"X")))))*BJ$21/100</f>
        <v>0</v>
      </c>
      <c r="BK152" s="64">
        <f t="shared" si="449"/>
        <v>0</v>
      </c>
      <c r="BL152" s="27">
        <f t="shared" si="409"/>
        <v>0</v>
      </c>
      <c r="BM152" s="19"/>
      <c r="BN152" s="34">
        <v>46631</v>
      </c>
      <c r="BO152" s="75">
        <f>IF(BO$3&gt;$A152+29,0,IF(BO$4&lt;$A152,0,IF(AND(BO$3&gt;=$A152,BO$3&lt;$A153),BO$14*(31-DAY(BO$3)),IF(AND(BO$4&gt;=$A152,BO$4&lt;$A153),BO$14*DAY(BO$4),IF(AND(BO$3&lt;$A152,BO$4&gt;$A153),BO$14*30,"X")))))*BO$21/100</f>
        <v>0</v>
      </c>
      <c r="BP152" s="64">
        <f t="shared" si="450"/>
        <v>0</v>
      </c>
      <c r="BQ152" s="27">
        <f t="shared" si="410"/>
        <v>0</v>
      </c>
      <c r="BR152" s="19"/>
      <c r="BS152" s="34">
        <v>46631</v>
      </c>
      <c r="BT152" s="75">
        <f>IF(BT$3&gt;$A152+29,0,IF(BT$4&lt;$A152,0,IF(AND(BT$3&gt;=$A152,BT$3&lt;$A153),BT$14*(31-DAY(BT$3)),IF(AND(BT$4&gt;=$A152,BT$4&lt;$A153),BT$14*DAY(BT$4),IF(AND(BT$3&lt;$A152,BT$4&gt;$A153),BT$14*30,"X")))))*BT$21/100</f>
        <v>0</v>
      </c>
      <c r="BU152" s="64">
        <f t="shared" si="451"/>
        <v>0</v>
      </c>
      <c r="BV152" s="27">
        <f t="shared" si="411"/>
        <v>0</v>
      </c>
      <c r="BW152" s="19"/>
      <c r="BX152" s="34">
        <v>46631</v>
      </c>
      <c r="BY152" s="75">
        <f>IF(BY$3&gt;$A152+29,0,IF(BY$4&lt;$A152,0,IF(AND(BY$3&gt;=$A152,BY$3&lt;$A153),BY$14*(31-DAY(BY$3)),IF(AND(BY$4&gt;=$A152,BY$4&lt;$A153),BY$14*DAY(BY$4),IF(AND(BY$3&lt;$A152,BY$4&gt;$A153),BY$14*30,"X")))))*BY$21/100</f>
        <v>0</v>
      </c>
      <c r="BZ152" s="64">
        <f t="shared" si="452"/>
        <v>0</v>
      </c>
      <c r="CA152" s="27">
        <f t="shared" si="412"/>
        <v>0</v>
      </c>
      <c r="CB152" s="19"/>
      <c r="CC152" s="34">
        <v>46631</v>
      </c>
      <c r="CD152" s="75">
        <f>IF(CD$3&gt;$A152+29,0,IF(CD$4&lt;$A152,0,IF(AND(CD$3&gt;=$A152,CD$3&lt;$A153),CD$14*(31-DAY(CD$3)),IF(AND(CD$4&gt;=$A152,CD$4&lt;$A153),CD$14*DAY(CD$4),IF(AND(CD$3&lt;$A152,CD$4&gt;$A153),CD$14*30,"X")))))*CD$21/100</f>
        <v>0</v>
      </c>
      <c r="CE152" s="64">
        <f t="shared" si="453"/>
        <v>0</v>
      </c>
      <c r="CF152" s="27">
        <f t="shared" si="413"/>
        <v>0</v>
      </c>
      <c r="CG152" s="19"/>
      <c r="CH152" s="34">
        <v>46631</v>
      </c>
      <c r="CI152" s="75">
        <f>IF(CI$3&gt;$A152+29,0,IF(CI$4&lt;$A152,0,IF(AND(CI$3&gt;=$A152,CI$3&lt;$A153),CI$14*(31-DAY(CI$3)),IF(AND(CI$4&gt;=$A152,CI$4&lt;$A153),CI$14*DAY(CI$4),IF(AND(CI$3&lt;$A152,CI$4&gt;$A153),CI$14*30,"X")))))*CI$21/100</f>
        <v>0</v>
      </c>
      <c r="CJ152" s="64">
        <f t="shared" si="454"/>
        <v>0</v>
      </c>
      <c r="CK152" s="27">
        <f t="shared" si="414"/>
        <v>0</v>
      </c>
      <c r="CL152" s="19"/>
      <c r="CM152" s="34">
        <v>46631</v>
      </c>
      <c r="CN152" s="75">
        <f>IF(CN$3&gt;$A152+29,0,IF(CN$4&lt;$A152,0,IF(AND(CN$3&gt;=$A152,CN$3&lt;$A153),CN$14*(31-DAY(CN$3)),IF(AND(CN$4&gt;=$A152,CN$4&lt;$A153),CN$14*DAY(CN$4),IF(AND(CN$3&lt;$A152,CN$4&gt;$A153),CN$14*30,"X")))))*CN$21/100</f>
        <v>0</v>
      </c>
      <c r="CO152" s="64">
        <f t="shared" si="455"/>
        <v>0</v>
      </c>
      <c r="CP152" s="27">
        <f t="shared" si="415"/>
        <v>0</v>
      </c>
      <c r="CQ152" s="19"/>
      <c r="CR152" s="34">
        <v>46631</v>
      </c>
      <c r="CS152" s="75">
        <f>IF(CS$3&gt;$A152+29,0,IF(CS$4&lt;$A152,0,IF(AND(CS$3&gt;=$A152,CS$3&lt;$A153),CS$14*(31-DAY(CS$3)),IF(AND(CS$4&gt;=$A152,CS$4&lt;$A153),CS$14*DAY(CS$4),IF(AND(CS$3&lt;$A152,CS$4&gt;$A153),CS$14*30,"X")))))*CS$21/100</f>
        <v>0</v>
      </c>
      <c r="CT152" s="64">
        <f t="shared" si="456"/>
        <v>0</v>
      </c>
      <c r="CU152" s="27">
        <f t="shared" si="416"/>
        <v>0</v>
      </c>
      <c r="CV152" s="19"/>
    </row>
    <row r="153" spans="1:100" hidden="1" outlineLevel="1" x14ac:dyDescent="0.2">
      <c r="A153" s="34">
        <v>46661</v>
      </c>
      <c r="B153" s="75">
        <f>IF(B$3&gt;$A153+30,0,IF(B$4&lt;$A153,0,IF(AND(B$3&gt;=$A153,B$3&lt;$A154),B$14*(32-DAY(B$3)),IF(AND(B$4&gt;=$A153,B$4&lt;$A154),B$14*DAY(B$4),IF(AND(B$3&lt;$A153,B$4&gt;$A154),B$14*31,"X")))))*B$21/100</f>
        <v>0</v>
      </c>
      <c r="C153" s="64">
        <f t="shared" si="437"/>
        <v>0</v>
      </c>
      <c r="D153" s="27">
        <f t="shared" si="397"/>
        <v>0</v>
      </c>
      <c r="E153" s="19"/>
      <c r="F153" s="34">
        <v>46661</v>
      </c>
      <c r="G153" s="75">
        <f>IF(G$3&gt;$A153+30,0,IF(G$4&lt;$A153,0,IF(AND(G$3&gt;=$A153,G$3&lt;$A154),G$14*(32-DAY(G$3)),IF(AND(G$4&gt;=$A153,G$4&lt;$A154),G$14*DAY(G$4),IF(AND(G$3&lt;$A153,G$4&gt;$A154),G$14*31,"X")))))*G$21/100</f>
        <v>0</v>
      </c>
      <c r="H153" s="64">
        <f t="shared" si="438"/>
        <v>0</v>
      </c>
      <c r="I153" s="27">
        <f t="shared" si="398"/>
        <v>0</v>
      </c>
      <c r="J153" s="19"/>
      <c r="K153" s="34">
        <v>46661</v>
      </c>
      <c r="L153" s="75">
        <f>IF(L$3&gt;$A153+30,0,IF(L$4&lt;$A153,0,IF(AND(L$3&gt;=$A153,L$3&lt;$A154),L$14*(32-DAY(L$3)),IF(AND(L$4&gt;=$A153,L$4&lt;$A154),L$14*DAY(L$4),IF(AND(L$3&lt;$A153,L$4&gt;$A154),L$14*31,"X")))))*L$21/100</f>
        <v>0</v>
      </c>
      <c r="M153" s="64">
        <f t="shared" si="439"/>
        <v>0</v>
      </c>
      <c r="N153" s="27">
        <f t="shared" si="399"/>
        <v>0</v>
      </c>
      <c r="O153" s="19"/>
      <c r="P153" s="34">
        <v>46661</v>
      </c>
      <c r="Q153" s="75">
        <f>IF(Q$3&gt;$A153+30,0,IF(Q$4&lt;$A153,0,IF(AND(Q$3&gt;=$A153,Q$3&lt;$A154),Q$14*(32-DAY(Q$3)),IF(AND(Q$4&gt;=$A153,Q$4&lt;$A154),Q$14*DAY(Q$4),IF(AND(Q$3&lt;$A153,Q$4&gt;$A154),Q$14*31,"X")))))*Q$21/100</f>
        <v>0</v>
      </c>
      <c r="R153" s="64">
        <f t="shared" si="440"/>
        <v>0</v>
      </c>
      <c r="S153" s="27">
        <f t="shared" si="400"/>
        <v>0</v>
      </c>
      <c r="T153" s="19"/>
      <c r="U153" s="34">
        <v>46661</v>
      </c>
      <c r="V153" s="75">
        <f>IF(V$3&gt;$A153+30,0,IF(V$4&lt;$A153,0,IF(AND(V$3&gt;=$A153,V$3&lt;$A154),V$14*(32-DAY(V$3)),IF(AND(V$4&gt;=$A153,V$4&lt;$A154),V$14*DAY(V$4),IF(AND(V$3&lt;$A153,V$4&gt;$A154),V$14*31,"X")))))*V$21/100</f>
        <v>0</v>
      </c>
      <c r="W153" s="64">
        <f t="shared" si="441"/>
        <v>0</v>
      </c>
      <c r="X153" s="27">
        <f t="shared" si="401"/>
        <v>0</v>
      </c>
      <c r="Y153" s="19"/>
      <c r="Z153" s="34">
        <v>46661</v>
      </c>
      <c r="AA153" s="75">
        <f>IF(AA$3&gt;$A153+30,0,IF(AA$4&lt;$A153,0,IF(AND(AA$3&gt;=$A153,AA$3&lt;$A154),AA$14*(32-DAY(AA$3)),IF(AND(AA$4&gt;=$A153,AA$4&lt;$A154),AA$14*DAY(AA$4),IF(AND(AA$3&lt;$A153,AA$4&gt;$A154),AA$14*31,"X")))))*AA$21/100</f>
        <v>0</v>
      </c>
      <c r="AB153" s="64">
        <f t="shared" si="442"/>
        <v>0</v>
      </c>
      <c r="AC153" s="27">
        <f t="shared" si="402"/>
        <v>0</v>
      </c>
      <c r="AD153" s="19"/>
      <c r="AE153" s="34">
        <v>46661</v>
      </c>
      <c r="AF153" s="75">
        <f>IF(AF$3&gt;$A153+30,0,IF(AF$4&lt;$A153,0,IF(AND(AF$3&gt;=$A153,AF$3&lt;$A154),AF$14*(32-DAY(AF$3)),IF(AND(AF$4&gt;=$A153,AF$4&lt;$A154),AF$14*DAY(AF$4),IF(AND(AF$3&lt;$A153,AF$4&gt;$A154),AF$14*31,"X")))))*AF$21/100</f>
        <v>0</v>
      </c>
      <c r="AG153" s="64">
        <f t="shared" si="443"/>
        <v>0</v>
      </c>
      <c r="AH153" s="27">
        <f t="shared" si="403"/>
        <v>0</v>
      </c>
      <c r="AI153" s="19"/>
      <c r="AJ153" s="34">
        <v>46661</v>
      </c>
      <c r="AK153" s="75">
        <f>IF(AK$3&gt;$A153+30,0,IF(AK$4&lt;$A153,0,IF(AND(AK$3&gt;=$A153,AK$3&lt;$A154),AK$14*(32-DAY(AK$3)),IF(AND(AK$4&gt;=$A153,AK$4&lt;$A154),AK$14*DAY(AK$4),IF(AND(AK$3&lt;$A153,AK$4&gt;$A154),AK$14*31,"X")))))*AK$21/100</f>
        <v>0</v>
      </c>
      <c r="AL153" s="64">
        <f t="shared" si="444"/>
        <v>0</v>
      </c>
      <c r="AM153" s="27">
        <f t="shared" si="404"/>
        <v>0</v>
      </c>
      <c r="AN153" s="19"/>
      <c r="AO153" s="34">
        <v>46661</v>
      </c>
      <c r="AP153" s="75">
        <f>IF(AP$3&gt;$A153+30,0,IF(AP$4&lt;$A153,0,IF(AND(AP$3&gt;=$A153,AP$3&lt;$A154),AP$14*(32-DAY(AP$3)),IF(AND(AP$4&gt;=$A153,AP$4&lt;$A154),AP$14*DAY(AP$4),IF(AND(AP$3&lt;$A153,AP$4&gt;$A154),AP$14*31,"X")))))*AP$21/100</f>
        <v>0</v>
      </c>
      <c r="AQ153" s="64">
        <f t="shared" si="445"/>
        <v>0</v>
      </c>
      <c r="AR153" s="27">
        <f t="shared" si="405"/>
        <v>0</v>
      </c>
      <c r="AS153" s="19"/>
      <c r="AT153" s="34">
        <v>46661</v>
      </c>
      <c r="AU153" s="75">
        <f>IF(AU$3&gt;$A153+30,0,IF(AU$4&lt;$A153,0,IF(AND(AU$3&gt;=$A153,AU$3&lt;$A154),AU$14*(32-DAY(AU$3)),IF(AND(AU$4&gt;=$A153,AU$4&lt;$A154),AU$14*DAY(AU$4),IF(AND(AU$3&lt;$A153,AU$4&gt;$A154),AU$14*31,"X")))))*AU$21/100</f>
        <v>0</v>
      </c>
      <c r="AV153" s="64">
        <f t="shared" si="446"/>
        <v>0</v>
      </c>
      <c r="AW153" s="27">
        <f t="shared" si="406"/>
        <v>0</v>
      </c>
      <c r="AX153" s="19"/>
      <c r="AY153" s="34">
        <v>46661</v>
      </c>
      <c r="AZ153" s="75">
        <f>IF(AZ$3&gt;$A153+30,0,IF(AZ$4&lt;$A153,0,IF(AND(AZ$3&gt;=$A153,AZ$3&lt;$A154),AZ$14*(32-DAY(AZ$3)),IF(AND(AZ$4&gt;=$A153,AZ$4&lt;$A154),AZ$14*DAY(AZ$4),IF(AND(AZ$3&lt;$A153,AZ$4&gt;$A154),AZ$14*31,"X")))))*AZ$21/100</f>
        <v>0</v>
      </c>
      <c r="BA153" s="64">
        <f t="shared" si="447"/>
        <v>0</v>
      </c>
      <c r="BB153" s="27">
        <f t="shared" si="407"/>
        <v>0</v>
      </c>
      <c r="BC153" s="19"/>
      <c r="BD153" s="34">
        <v>46661</v>
      </c>
      <c r="BE153" s="75">
        <f>IF(BE$3&gt;$A153+30,0,IF(BE$4&lt;$A153,0,IF(AND(BE$3&gt;=$A153,BE$3&lt;$A154),BE$14*(32-DAY(BE$3)),IF(AND(BE$4&gt;=$A153,BE$4&lt;$A154),BE$14*DAY(BE$4),IF(AND(BE$3&lt;$A153,BE$4&gt;$A154),BE$14*31,"X")))))*BE$21/100</f>
        <v>0</v>
      </c>
      <c r="BF153" s="64">
        <f t="shared" si="448"/>
        <v>0</v>
      </c>
      <c r="BG153" s="27">
        <f t="shared" si="408"/>
        <v>0</v>
      </c>
      <c r="BH153" s="19"/>
      <c r="BI153" s="34">
        <v>46661</v>
      </c>
      <c r="BJ153" s="75">
        <f>IF(BJ$3&gt;$A153+30,0,IF(BJ$4&lt;$A153,0,IF(AND(BJ$3&gt;=$A153,BJ$3&lt;$A154),BJ$14*(32-DAY(BJ$3)),IF(AND(BJ$4&gt;=$A153,BJ$4&lt;$A154),BJ$14*DAY(BJ$4),IF(AND(BJ$3&lt;$A153,BJ$4&gt;$A154),BJ$14*31,"X")))))*BJ$21/100</f>
        <v>0</v>
      </c>
      <c r="BK153" s="64">
        <f t="shared" si="449"/>
        <v>0</v>
      </c>
      <c r="BL153" s="27">
        <f t="shared" si="409"/>
        <v>0</v>
      </c>
      <c r="BM153" s="19"/>
      <c r="BN153" s="34">
        <v>46661</v>
      </c>
      <c r="BO153" s="75">
        <f>IF(BO$3&gt;$A153+30,0,IF(BO$4&lt;$A153,0,IF(AND(BO$3&gt;=$A153,BO$3&lt;$A154),BO$14*(32-DAY(BO$3)),IF(AND(BO$4&gt;=$A153,BO$4&lt;$A154),BO$14*DAY(BO$4),IF(AND(BO$3&lt;$A153,BO$4&gt;$A154),BO$14*31,"X")))))*BO$21/100</f>
        <v>0</v>
      </c>
      <c r="BP153" s="64">
        <f t="shared" si="450"/>
        <v>0</v>
      </c>
      <c r="BQ153" s="27">
        <f t="shared" si="410"/>
        <v>0</v>
      </c>
      <c r="BR153" s="19"/>
      <c r="BS153" s="34">
        <v>46661</v>
      </c>
      <c r="BT153" s="75">
        <f>IF(BT$3&gt;$A153+30,0,IF(BT$4&lt;$A153,0,IF(AND(BT$3&gt;=$A153,BT$3&lt;$A154),BT$14*(32-DAY(BT$3)),IF(AND(BT$4&gt;=$A153,BT$4&lt;$A154),BT$14*DAY(BT$4),IF(AND(BT$3&lt;$A153,BT$4&gt;$A154),BT$14*31,"X")))))*BT$21/100</f>
        <v>0</v>
      </c>
      <c r="BU153" s="64">
        <f t="shared" si="451"/>
        <v>0</v>
      </c>
      <c r="BV153" s="27">
        <f t="shared" si="411"/>
        <v>0</v>
      </c>
      <c r="BW153" s="19"/>
      <c r="BX153" s="34">
        <v>46661</v>
      </c>
      <c r="BY153" s="75">
        <f>IF(BY$3&gt;$A153+30,0,IF(BY$4&lt;$A153,0,IF(AND(BY$3&gt;=$A153,BY$3&lt;$A154),BY$14*(32-DAY(BY$3)),IF(AND(BY$4&gt;=$A153,BY$4&lt;$A154),BY$14*DAY(BY$4),IF(AND(BY$3&lt;$A153,BY$4&gt;$A154),BY$14*31,"X")))))*BY$21/100</f>
        <v>0</v>
      </c>
      <c r="BZ153" s="64">
        <f t="shared" si="452"/>
        <v>0</v>
      </c>
      <c r="CA153" s="27">
        <f t="shared" si="412"/>
        <v>0</v>
      </c>
      <c r="CB153" s="19"/>
      <c r="CC153" s="34">
        <v>46661</v>
      </c>
      <c r="CD153" s="75">
        <f>IF(CD$3&gt;$A153+30,0,IF(CD$4&lt;$A153,0,IF(AND(CD$3&gt;=$A153,CD$3&lt;$A154),CD$14*(32-DAY(CD$3)),IF(AND(CD$4&gt;=$A153,CD$4&lt;$A154),CD$14*DAY(CD$4),IF(AND(CD$3&lt;$A153,CD$4&gt;$A154),CD$14*31,"X")))))*CD$21/100</f>
        <v>0</v>
      </c>
      <c r="CE153" s="64">
        <f t="shared" si="453"/>
        <v>0</v>
      </c>
      <c r="CF153" s="27">
        <f t="shared" si="413"/>
        <v>0</v>
      </c>
      <c r="CG153" s="19"/>
      <c r="CH153" s="34">
        <v>46661</v>
      </c>
      <c r="CI153" s="75">
        <f>IF(CI$3&gt;$A153+30,0,IF(CI$4&lt;$A153,0,IF(AND(CI$3&gt;=$A153,CI$3&lt;$A154),CI$14*(32-DAY(CI$3)),IF(AND(CI$4&gt;=$A153,CI$4&lt;$A154),CI$14*DAY(CI$4),IF(AND(CI$3&lt;$A153,CI$4&gt;$A154),CI$14*31,"X")))))*CI$21/100</f>
        <v>0</v>
      </c>
      <c r="CJ153" s="64">
        <f t="shared" si="454"/>
        <v>0</v>
      </c>
      <c r="CK153" s="27">
        <f t="shared" si="414"/>
        <v>0</v>
      </c>
      <c r="CL153" s="19"/>
      <c r="CM153" s="34">
        <v>46661</v>
      </c>
      <c r="CN153" s="75">
        <f>IF(CN$3&gt;$A153+30,0,IF(CN$4&lt;$A153,0,IF(AND(CN$3&gt;=$A153,CN$3&lt;$A154),CN$14*(32-DAY(CN$3)),IF(AND(CN$4&gt;=$A153,CN$4&lt;$A154),CN$14*DAY(CN$4),IF(AND(CN$3&lt;$A153,CN$4&gt;$A154),CN$14*31,"X")))))*CN$21/100</f>
        <v>0</v>
      </c>
      <c r="CO153" s="64">
        <f t="shared" si="455"/>
        <v>0</v>
      </c>
      <c r="CP153" s="27">
        <f t="shared" si="415"/>
        <v>0</v>
      </c>
      <c r="CQ153" s="19"/>
      <c r="CR153" s="34">
        <v>46661</v>
      </c>
      <c r="CS153" s="75">
        <f>IF(CS$3&gt;$A153+30,0,IF(CS$4&lt;$A153,0,IF(AND(CS$3&gt;=$A153,CS$3&lt;$A154),CS$14*(32-DAY(CS$3)),IF(AND(CS$4&gt;=$A153,CS$4&lt;$A154),CS$14*DAY(CS$4),IF(AND(CS$3&lt;$A153,CS$4&gt;$A154),CS$14*31,"X")))))*CS$21/100</f>
        <v>0</v>
      </c>
      <c r="CT153" s="64">
        <f t="shared" si="456"/>
        <v>0</v>
      </c>
      <c r="CU153" s="27">
        <f t="shared" si="416"/>
        <v>0</v>
      </c>
      <c r="CV153" s="19"/>
    </row>
    <row r="154" spans="1:100" hidden="1" outlineLevel="1" x14ac:dyDescent="0.2">
      <c r="A154" s="34">
        <v>46692</v>
      </c>
      <c r="B154" s="75">
        <f>IF(B$3&gt;$A154+29,0,IF(B$4&lt;$A154,0,IF(AND(B$3&gt;=$A154,B$3&lt;$A155),B$14*(31-DAY(B$3)),IF(AND(B$4&gt;=$A154,B$4&lt;$A155),B$14*DAY(B$4),IF(AND(B$3&lt;$A154,B$4&gt;$A155),B$14*30,"X")))))*B$21/100</f>
        <v>0</v>
      </c>
      <c r="C154" s="64">
        <f t="shared" si="437"/>
        <v>0</v>
      </c>
      <c r="D154" s="27">
        <f t="shared" si="397"/>
        <v>0</v>
      </c>
      <c r="E154" s="19"/>
      <c r="F154" s="34">
        <v>46692</v>
      </c>
      <c r="G154" s="75">
        <f>IF(G$3&gt;$A154+29,0,IF(G$4&lt;$A154,0,IF(AND(G$3&gt;=$A154,G$3&lt;$A155),G$14*(31-DAY(G$3)),IF(AND(G$4&gt;=$A154,G$4&lt;$A155),G$14*DAY(G$4),IF(AND(G$3&lt;$A154,G$4&gt;$A155),G$14*30,"X")))))*G$21/100</f>
        <v>0</v>
      </c>
      <c r="H154" s="64">
        <f t="shared" si="438"/>
        <v>0</v>
      </c>
      <c r="I154" s="27">
        <f t="shared" si="398"/>
        <v>0</v>
      </c>
      <c r="J154" s="19"/>
      <c r="K154" s="34">
        <v>46692</v>
      </c>
      <c r="L154" s="75">
        <f>IF(L$3&gt;$A154+29,0,IF(L$4&lt;$A154,0,IF(AND(L$3&gt;=$A154,L$3&lt;$A155),L$14*(31-DAY(L$3)),IF(AND(L$4&gt;=$A154,L$4&lt;$A155),L$14*DAY(L$4),IF(AND(L$3&lt;$A154,L$4&gt;$A155),L$14*30,"X")))))*L$21/100</f>
        <v>0</v>
      </c>
      <c r="M154" s="64">
        <f t="shared" si="439"/>
        <v>0</v>
      </c>
      <c r="N154" s="27">
        <f t="shared" si="399"/>
        <v>0</v>
      </c>
      <c r="O154" s="19"/>
      <c r="P154" s="34">
        <v>46692</v>
      </c>
      <c r="Q154" s="75">
        <f>IF(Q$3&gt;$A154+29,0,IF(Q$4&lt;$A154,0,IF(AND(Q$3&gt;=$A154,Q$3&lt;$A155),Q$14*(31-DAY(Q$3)),IF(AND(Q$4&gt;=$A154,Q$4&lt;$A155),Q$14*DAY(Q$4),IF(AND(Q$3&lt;$A154,Q$4&gt;$A155),Q$14*30,"X")))))*Q$21/100</f>
        <v>0</v>
      </c>
      <c r="R154" s="64">
        <f t="shared" si="440"/>
        <v>0</v>
      </c>
      <c r="S154" s="27">
        <f t="shared" si="400"/>
        <v>0</v>
      </c>
      <c r="T154" s="19"/>
      <c r="U154" s="34">
        <v>46692</v>
      </c>
      <c r="V154" s="75">
        <f>IF(V$3&gt;$A154+29,0,IF(V$4&lt;$A154,0,IF(AND(V$3&gt;=$A154,V$3&lt;$A155),V$14*(31-DAY(V$3)),IF(AND(V$4&gt;=$A154,V$4&lt;$A155),V$14*DAY(V$4),IF(AND(V$3&lt;$A154,V$4&gt;$A155),V$14*30,"X")))))*V$21/100</f>
        <v>0</v>
      </c>
      <c r="W154" s="64">
        <f t="shared" si="441"/>
        <v>0</v>
      </c>
      <c r="X154" s="27">
        <f t="shared" si="401"/>
        <v>0</v>
      </c>
      <c r="Y154" s="19"/>
      <c r="Z154" s="34">
        <v>46692</v>
      </c>
      <c r="AA154" s="75">
        <f>IF(AA$3&gt;$A154+29,0,IF(AA$4&lt;$A154,0,IF(AND(AA$3&gt;=$A154,AA$3&lt;$A155),AA$14*(31-DAY(AA$3)),IF(AND(AA$4&gt;=$A154,AA$4&lt;$A155),AA$14*DAY(AA$4),IF(AND(AA$3&lt;$A154,AA$4&gt;$A155),AA$14*30,"X")))))*AA$21/100</f>
        <v>0</v>
      </c>
      <c r="AB154" s="64">
        <f t="shared" si="442"/>
        <v>0</v>
      </c>
      <c r="AC154" s="27">
        <f t="shared" si="402"/>
        <v>0</v>
      </c>
      <c r="AD154" s="19"/>
      <c r="AE154" s="34">
        <v>46692</v>
      </c>
      <c r="AF154" s="75">
        <f>IF(AF$3&gt;$A154+29,0,IF(AF$4&lt;$A154,0,IF(AND(AF$3&gt;=$A154,AF$3&lt;$A155),AF$14*(31-DAY(AF$3)),IF(AND(AF$4&gt;=$A154,AF$4&lt;$A155),AF$14*DAY(AF$4),IF(AND(AF$3&lt;$A154,AF$4&gt;$A155),AF$14*30,"X")))))*AF$21/100</f>
        <v>0</v>
      </c>
      <c r="AG154" s="64">
        <f t="shared" si="443"/>
        <v>0</v>
      </c>
      <c r="AH154" s="27">
        <f t="shared" si="403"/>
        <v>0</v>
      </c>
      <c r="AI154" s="19"/>
      <c r="AJ154" s="34">
        <v>46692</v>
      </c>
      <c r="AK154" s="75">
        <f>IF(AK$3&gt;$A154+29,0,IF(AK$4&lt;$A154,0,IF(AND(AK$3&gt;=$A154,AK$3&lt;$A155),AK$14*(31-DAY(AK$3)),IF(AND(AK$4&gt;=$A154,AK$4&lt;$A155),AK$14*DAY(AK$4),IF(AND(AK$3&lt;$A154,AK$4&gt;$A155),AK$14*30,"X")))))*AK$21/100</f>
        <v>0</v>
      </c>
      <c r="AL154" s="64">
        <f t="shared" si="444"/>
        <v>0</v>
      </c>
      <c r="AM154" s="27">
        <f t="shared" si="404"/>
        <v>0</v>
      </c>
      <c r="AN154" s="19"/>
      <c r="AO154" s="34">
        <v>46692</v>
      </c>
      <c r="AP154" s="75">
        <f>IF(AP$3&gt;$A154+29,0,IF(AP$4&lt;$A154,0,IF(AND(AP$3&gt;=$A154,AP$3&lt;$A155),AP$14*(31-DAY(AP$3)),IF(AND(AP$4&gt;=$A154,AP$4&lt;$A155),AP$14*DAY(AP$4),IF(AND(AP$3&lt;$A154,AP$4&gt;$A155),AP$14*30,"X")))))*AP$21/100</f>
        <v>0</v>
      </c>
      <c r="AQ154" s="64">
        <f t="shared" si="445"/>
        <v>0</v>
      </c>
      <c r="AR154" s="27">
        <f t="shared" si="405"/>
        <v>0</v>
      </c>
      <c r="AS154" s="19"/>
      <c r="AT154" s="34">
        <v>46692</v>
      </c>
      <c r="AU154" s="75">
        <f>IF(AU$3&gt;$A154+29,0,IF(AU$4&lt;$A154,0,IF(AND(AU$3&gt;=$A154,AU$3&lt;$A155),AU$14*(31-DAY(AU$3)),IF(AND(AU$4&gt;=$A154,AU$4&lt;$A155),AU$14*DAY(AU$4),IF(AND(AU$3&lt;$A154,AU$4&gt;$A155),AU$14*30,"X")))))*AU$21/100</f>
        <v>0</v>
      </c>
      <c r="AV154" s="64">
        <f t="shared" si="446"/>
        <v>0</v>
      </c>
      <c r="AW154" s="27">
        <f t="shared" si="406"/>
        <v>0</v>
      </c>
      <c r="AX154" s="19"/>
      <c r="AY154" s="34">
        <v>46692</v>
      </c>
      <c r="AZ154" s="75">
        <f>IF(AZ$3&gt;$A154+29,0,IF(AZ$4&lt;$A154,0,IF(AND(AZ$3&gt;=$A154,AZ$3&lt;$A155),AZ$14*(31-DAY(AZ$3)),IF(AND(AZ$4&gt;=$A154,AZ$4&lt;$A155),AZ$14*DAY(AZ$4),IF(AND(AZ$3&lt;$A154,AZ$4&gt;$A155),AZ$14*30,"X")))))*AZ$21/100</f>
        <v>0</v>
      </c>
      <c r="BA154" s="64">
        <f t="shared" si="447"/>
        <v>0</v>
      </c>
      <c r="BB154" s="27">
        <f t="shared" si="407"/>
        <v>0</v>
      </c>
      <c r="BC154" s="19"/>
      <c r="BD154" s="34">
        <v>46692</v>
      </c>
      <c r="BE154" s="75">
        <f>IF(BE$3&gt;$A154+29,0,IF(BE$4&lt;$A154,0,IF(AND(BE$3&gt;=$A154,BE$3&lt;$A155),BE$14*(31-DAY(BE$3)),IF(AND(BE$4&gt;=$A154,BE$4&lt;$A155),BE$14*DAY(BE$4),IF(AND(BE$3&lt;$A154,BE$4&gt;$A155),BE$14*30,"X")))))*BE$21/100</f>
        <v>0</v>
      </c>
      <c r="BF154" s="64">
        <f t="shared" si="448"/>
        <v>0</v>
      </c>
      <c r="BG154" s="27">
        <f t="shared" si="408"/>
        <v>0</v>
      </c>
      <c r="BH154" s="19"/>
      <c r="BI154" s="34">
        <v>46692</v>
      </c>
      <c r="BJ154" s="75">
        <f>IF(BJ$3&gt;$A154+29,0,IF(BJ$4&lt;$A154,0,IF(AND(BJ$3&gt;=$A154,BJ$3&lt;$A155),BJ$14*(31-DAY(BJ$3)),IF(AND(BJ$4&gt;=$A154,BJ$4&lt;$A155),BJ$14*DAY(BJ$4),IF(AND(BJ$3&lt;$A154,BJ$4&gt;$A155),BJ$14*30,"X")))))*BJ$21/100</f>
        <v>0</v>
      </c>
      <c r="BK154" s="64">
        <f t="shared" si="449"/>
        <v>0</v>
      </c>
      <c r="BL154" s="27">
        <f t="shared" si="409"/>
        <v>0</v>
      </c>
      <c r="BM154" s="19"/>
      <c r="BN154" s="34">
        <v>46692</v>
      </c>
      <c r="BO154" s="75">
        <f>IF(BO$3&gt;$A154+29,0,IF(BO$4&lt;$A154,0,IF(AND(BO$3&gt;=$A154,BO$3&lt;$A155),BO$14*(31-DAY(BO$3)),IF(AND(BO$4&gt;=$A154,BO$4&lt;$A155),BO$14*DAY(BO$4),IF(AND(BO$3&lt;$A154,BO$4&gt;$A155),BO$14*30,"X")))))*BO$21/100</f>
        <v>0</v>
      </c>
      <c r="BP154" s="64">
        <f t="shared" si="450"/>
        <v>0</v>
      </c>
      <c r="BQ154" s="27">
        <f t="shared" si="410"/>
        <v>0</v>
      </c>
      <c r="BR154" s="19"/>
      <c r="BS154" s="34">
        <v>46692</v>
      </c>
      <c r="BT154" s="75">
        <f>IF(BT$3&gt;$A154+29,0,IF(BT$4&lt;$A154,0,IF(AND(BT$3&gt;=$A154,BT$3&lt;$A155),BT$14*(31-DAY(BT$3)),IF(AND(BT$4&gt;=$A154,BT$4&lt;$A155),BT$14*DAY(BT$4),IF(AND(BT$3&lt;$A154,BT$4&gt;$A155),BT$14*30,"X")))))*BT$21/100</f>
        <v>0</v>
      </c>
      <c r="BU154" s="64">
        <f t="shared" si="451"/>
        <v>0</v>
      </c>
      <c r="BV154" s="27">
        <f t="shared" si="411"/>
        <v>0</v>
      </c>
      <c r="BW154" s="19"/>
      <c r="BX154" s="34">
        <v>46692</v>
      </c>
      <c r="BY154" s="75">
        <f>IF(BY$3&gt;$A154+29,0,IF(BY$4&lt;$A154,0,IF(AND(BY$3&gt;=$A154,BY$3&lt;$A155),BY$14*(31-DAY(BY$3)),IF(AND(BY$4&gt;=$A154,BY$4&lt;$A155),BY$14*DAY(BY$4),IF(AND(BY$3&lt;$A154,BY$4&gt;$A155),BY$14*30,"X")))))*BY$21/100</f>
        <v>0</v>
      </c>
      <c r="BZ154" s="64">
        <f t="shared" si="452"/>
        <v>0</v>
      </c>
      <c r="CA154" s="27">
        <f t="shared" si="412"/>
        <v>0</v>
      </c>
      <c r="CB154" s="19"/>
      <c r="CC154" s="34">
        <v>46692</v>
      </c>
      <c r="CD154" s="75">
        <f>IF(CD$3&gt;$A154+29,0,IF(CD$4&lt;$A154,0,IF(AND(CD$3&gt;=$A154,CD$3&lt;$A155),CD$14*(31-DAY(CD$3)),IF(AND(CD$4&gt;=$A154,CD$4&lt;$A155),CD$14*DAY(CD$4),IF(AND(CD$3&lt;$A154,CD$4&gt;$A155),CD$14*30,"X")))))*CD$21/100</f>
        <v>0</v>
      </c>
      <c r="CE154" s="64">
        <f t="shared" si="453"/>
        <v>0</v>
      </c>
      <c r="CF154" s="27">
        <f t="shared" si="413"/>
        <v>0</v>
      </c>
      <c r="CG154" s="19"/>
      <c r="CH154" s="34">
        <v>46692</v>
      </c>
      <c r="CI154" s="75">
        <f>IF(CI$3&gt;$A154+29,0,IF(CI$4&lt;$A154,0,IF(AND(CI$3&gt;=$A154,CI$3&lt;$A155),CI$14*(31-DAY(CI$3)),IF(AND(CI$4&gt;=$A154,CI$4&lt;$A155),CI$14*DAY(CI$4),IF(AND(CI$3&lt;$A154,CI$4&gt;$A155),CI$14*30,"X")))))*CI$21/100</f>
        <v>0</v>
      </c>
      <c r="CJ154" s="64">
        <f t="shared" si="454"/>
        <v>0</v>
      </c>
      <c r="CK154" s="27">
        <f t="shared" si="414"/>
        <v>0</v>
      </c>
      <c r="CL154" s="19"/>
      <c r="CM154" s="34">
        <v>46692</v>
      </c>
      <c r="CN154" s="75">
        <f>IF(CN$3&gt;$A154+29,0,IF(CN$4&lt;$A154,0,IF(AND(CN$3&gt;=$A154,CN$3&lt;$A155),CN$14*(31-DAY(CN$3)),IF(AND(CN$4&gt;=$A154,CN$4&lt;$A155),CN$14*DAY(CN$4),IF(AND(CN$3&lt;$A154,CN$4&gt;$A155),CN$14*30,"X")))))*CN$21/100</f>
        <v>0</v>
      </c>
      <c r="CO154" s="64">
        <f t="shared" si="455"/>
        <v>0</v>
      </c>
      <c r="CP154" s="27">
        <f t="shared" si="415"/>
        <v>0</v>
      </c>
      <c r="CQ154" s="19"/>
      <c r="CR154" s="34">
        <v>46692</v>
      </c>
      <c r="CS154" s="75">
        <f>IF(CS$3&gt;$A154+29,0,IF(CS$4&lt;$A154,0,IF(AND(CS$3&gt;=$A154,CS$3&lt;$A155),CS$14*(31-DAY(CS$3)),IF(AND(CS$4&gt;=$A154,CS$4&lt;$A155),CS$14*DAY(CS$4),IF(AND(CS$3&lt;$A154,CS$4&gt;$A155),CS$14*30,"X")))))*CS$21/100</f>
        <v>0</v>
      </c>
      <c r="CT154" s="64">
        <f t="shared" si="456"/>
        <v>0</v>
      </c>
      <c r="CU154" s="27">
        <f t="shared" si="416"/>
        <v>0</v>
      </c>
      <c r="CV154" s="19"/>
    </row>
    <row r="155" spans="1:100" hidden="1" outlineLevel="1" x14ac:dyDescent="0.2">
      <c r="A155" s="34">
        <v>46722</v>
      </c>
      <c r="B155" s="75">
        <f>IF(B$3&gt;$A155+30,0,IF(B$4&lt;$A155,0,IF(AND(B$3&gt;=$A155,B$3&lt;$A159),B$14*(32-DAY(B$3)),IF(AND(B$4&gt;=$A155,B$4&lt;$A159),B$14*DAY(B$4),IF(AND(B$3&lt;$A155,B$4&gt;$A159),B$14*31,"X")))))*B$21/100</f>
        <v>0</v>
      </c>
      <c r="C155" s="64">
        <f t="shared" si="437"/>
        <v>0</v>
      </c>
      <c r="D155" s="27">
        <f t="shared" si="397"/>
        <v>0</v>
      </c>
      <c r="E155" s="19"/>
      <c r="F155" s="34">
        <v>46722</v>
      </c>
      <c r="G155" s="75">
        <f>IF(G$3&gt;$A155+30,0,IF(G$4&lt;$A155,0,IF(AND(G$3&gt;=$A155,G$3&lt;$A159),G$14*(32-DAY(G$3)),IF(AND(G$4&gt;=$A155,G$4&lt;$A159),G$14*DAY(G$4),IF(AND(G$3&lt;$A155,G$4&gt;$A159),G$14*31,"X")))))*G$21/100</f>
        <v>0</v>
      </c>
      <c r="H155" s="64">
        <f t="shared" si="438"/>
        <v>0</v>
      </c>
      <c r="I155" s="27">
        <f t="shared" si="398"/>
        <v>0</v>
      </c>
      <c r="J155" s="19"/>
      <c r="K155" s="34">
        <v>46722</v>
      </c>
      <c r="L155" s="75">
        <f>IF(L$3&gt;$A155+30,0,IF(L$4&lt;$A155,0,IF(AND(L$3&gt;=$A155,L$3&lt;$A159),L$14*(32-DAY(L$3)),IF(AND(L$4&gt;=$A155,L$4&lt;$A159),L$14*DAY(L$4),IF(AND(L$3&lt;$A155,L$4&gt;$A159),L$14*31,"X")))))*L$21/100</f>
        <v>0</v>
      </c>
      <c r="M155" s="64">
        <f t="shared" si="439"/>
        <v>0</v>
      </c>
      <c r="N155" s="27">
        <f t="shared" si="399"/>
        <v>0</v>
      </c>
      <c r="O155" s="19"/>
      <c r="P155" s="34">
        <v>46722</v>
      </c>
      <c r="Q155" s="75">
        <f>IF(Q$3&gt;$A155+30,0,IF(Q$4&lt;$A155,0,IF(AND(Q$3&gt;=$A155,Q$3&lt;$A159),Q$14*(32-DAY(Q$3)),IF(AND(Q$4&gt;=$A155,Q$4&lt;$A159),Q$14*DAY(Q$4),IF(AND(Q$3&lt;$A155,Q$4&gt;$A159),Q$14*31,"X")))))*Q$21/100</f>
        <v>0</v>
      </c>
      <c r="R155" s="64">
        <f t="shared" si="440"/>
        <v>0</v>
      </c>
      <c r="S155" s="27">
        <f t="shared" si="400"/>
        <v>0</v>
      </c>
      <c r="T155" s="19"/>
      <c r="U155" s="34">
        <v>46722</v>
      </c>
      <c r="V155" s="75">
        <f>IF(V$3&gt;$A155+30,0,IF(V$4&lt;$A155,0,IF(AND(V$3&gt;=$A155,V$3&lt;$A159),V$14*(32-DAY(V$3)),IF(AND(V$4&gt;=$A155,V$4&lt;$A159),V$14*DAY(V$4),IF(AND(V$3&lt;$A155,V$4&gt;$A159),V$14*31,"X")))))*V$21/100</f>
        <v>0</v>
      </c>
      <c r="W155" s="64">
        <f t="shared" si="441"/>
        <v>0</v>
      </c>
      <c r="X155" s="27">
        <f t="shared" si="401"/>
        <v>0</v>
      </c>
      <c r="Y155" s="19"/>
      <c r="Z155" s="34">
        <v>46722</v>
      </c>
      <c r="AA155" s="75">
        <f>IF(AA$3&gt;$A155+30,0,IF(AA$4&lt;$A155,0,IF(AND(AA$3&gt;=$A155,AA$3&lt;$A159),AA$14*(32-DAY(AA$3)),IF(AND(AA$4&gt;=$A155,AA$4&lt;$A159),AA$14*DAY(AA$4),IF(AND(AA$3&lt;$A155,AA$4&gt;$A159),AA$14*31,"X")))))*AA$21/100</f>
        <v>0</v>
      </c>
      <c r="AB155" s="64">
        <f t="shared" si="442"/>
        <v>0</v>
      </c>
      <c r="AC155" s="27">
        <f t="shared" si="402"/>
        <v>0</v>
      </c>
      <c r="AD155" s="19"/>
      <c r="AE155" s="34">
        <v>46722</v>
      </c>
      <c r="AF155" s="75">
        <f>IF(AF$3&gt;$A155+30,0,IF(AF$4&lt;$A155,0,IF(AND(AF$3&gt;=$A155,AF$3&lt;$A159),AF$14*(32-DAY(AF$3)),IF(AND(AF$4&gt;=$A155,AF$4&lt;$A159),AF$14*DAY(AF$4),IF(AND(AF$3&lt;$A155,AF$4&gt;$A159),AF$14*31,"X")))))*AF$21/100</f>
        <v>0</v>
      </c>
      <c r="AG155" s="64">
        <f t="shared" si="443"/>
        <v>0</v>
      </c>
      <c r="AH155" s="27">
        <f t="shared" si="403"/>
        <v>0</v>
      </c>
      <c r="AI155" s="19"/>
      <c r="AJ155" s="34">
        <v>46722</v>
      </c>
      <c r="AK155" s="75">
        <f>IF(AK$3&gt;$A155+30,0,IF(AK$4&lt;$A155,0,IF(AND(AK$3&gt;=$A155,AK$3&lt;$A159),AK$14*(32-DAY(AK$3)),IF(AND(AK$4&gt;=$A155,AK$4&lt;$A159),AK$14*DAY(AK$4),IF(AND(AK$3&lt;$A155,AK$4&gt;$A159),AK$14*31,"X")))))*AK$21/100</f>
        <v>0</v>
      </c>
      <c r="AL155" s="64">
        <f t="shared" si="444"/>
        <v>0</v>
      </c>
      <c r="AM155" s="27">
        <f t="shared" si="404"/>
        <v>0</v>
      </c>
      <c r="AN155" s="19"/>
      <c r="AO155" s="34">
        <v>46722</v>
      </c>
      <c r="AP155" s="75">
        <f>IF(AP$3&gt;$A155+30,0,IF(AP$4&lt;$A155,0,IF(AND(AP$3&gt;=$A155,AP$3&lt;$A159),AP$14*(32-DAY(AP$3)),IF(AND(AP$4&gt;=$A155,AP$4&lt;$A159),AP$14*DAY(AP$4),IF(AND(AP$3&lt;$A155,AP$4&gt;$A159),AP$14*31,"X")))))*AP$21/100</f>
        <v>0</v>
      </c>
      <c r="AQ155" s="64">
        <f t="shared" si="445"/>
        <v>0</v>
      </c>
      <c r="AR155" s="27">
        <f t="shared" si="405"/>
        <v>0</v>
      </c>
      <c r="AS155" s="19"/>
      <c r="AT155" s="34">
        <v>46722</v>
      </c>
      <c r="AU155" s="75">
        <f>IF(AU$3&gt;$A155+30,0,IF(AU$4&lt;$A155,0,IF(AND(AU$3&gt;=$A155,AU$3&lt;$A159),AU$14*(32-DAY(AU$3)),IF(AND(AU$4&gt;=$A155,AU$4&lt;$A159),AU$14*DAY(AU$4),IF(AND(AU$3&lt;$A155,AU$4&gt;$A159),AU$14*31,"X")))))*AU$21/100</f>
        <v>0</v>
      </c>
      <c r="AV155" s="64">
        <f t="shared" si="446"/>
        <v>0</v>
      </c>
      <c r="AW155" s="27">
        <f t="shared" si="406"/>
        <v>0</v>
      </c>
      <c r="AX155" s="19"/>
      <c r="AY155" s="34">
        <v>46722</v>
      </c>
      <c r="AZ155" s="75">
        <f>IF(AZ$3&gt;$A155+30,0,IF(AZ$4&lt;$A155,0,IF(AND(AZ$3&gt;=$A155,AZ$3&lt;$A159),AZ$14*(32-DAY(AZ$3)),IF(AND(AZ$4&gt;=$A155,AZ$4&lt;$A159),AZ$14*DAY(AZ$4),IF(AND(AZ$3&lt;$A155,AZ$4&gt;$A159),AZ$14*31,"X")))))*AZ$21/100</f>
        <v>0</v>
      </c>
      <c r="BA155" s="64">
        <f t="shared" si="447"/>
        <v>0</v>
      </c>
      <c r="BB155" s="27">
        <f t="shared" si="407"/>
        <v>0</v>
      </c>
      <c r="BC155" s="19"/>
      <c r="BD155" s="34">
        <v>46722</v>
      </c>
      <c r="BE155" s="75">
        <f>IF(BE$3&gt;$A155+30,0,IF(BE$4&lt;$A155,0,IF(AND(BE$3&gt;=$A155,BE$3&lt;$A159),BE$14*(32-DAY(BE$3)),IF(AND(BE$4&gt;=$A155,BE$4&lt;$A159),BE$14*DAY(BE$4),IF(AND(BE$3&lt;$A155,BE$4&gt;$A159),BE$14*31,"X")))))*BE$21/100</f>
        <v>0</v>
      </c>
      <c r="BF155" s="64">
        <f t="shared" si="448"/>
        <v>0</v>
      </c>
      <c r="BG155" s="27">
        <f t="shared" si="408"/>
        <v>0</v>
      </c>
      <c r="BH155" s="19"/>
      <c r="BI155" s="34">
        <v>46722</v>
      </c>
      <c r="BJ155" s="75">
        <f>IF(BJ$3&gt;$A155+30,0,IF(BJ$4&lt;$A155,0,IF(AND(BJ$3&gt;=$A155,BJ$3&lt;$A159),BJ$14*(32-DAY(BJ$3)),IF(AND(BJ$4&gt;=$A155,BJ$4&lt;$A159),BJ$14*DAY(BJ$4),IF(AND(BJ$3&lt;$A155,BJ$4&gt;$A159),BJ$14*31,"X")))))*BJ$21/100</f>
        <v>0</v>
      </c>
      <c r="BK155" s="64">
        <f t="shared" si="449"/>
        <v>0</v>
      </c>
      <c r="BL155" s="27">
        <f t="shared" si="409"/>
        <v>0</v>
      </c>
      <c r="BM155" s="19"/>
      <c r="BN155" s="34">
        <v>46722</v>
      </c>
      <c r="BO155" s="75">
        <f>IF(BO$3&gt;$A155+30,0,IF(BO$4&lt;$A155,0,IF(AND(BO$3&gt;=$A155,BO$3&lt;$A159),BO$14*(32-DAY(BO$3)),IF(AND(BO$4&gt;=$A155,BO$4&lt;$A159),BO$14*DAY(BO$4),IF(AND(BO$3&lt;$A155,BO$4&gt;$A159),BO$14*31,"X")))))*BO$21/100</f>
        <v>0</v>
      </c>
      <c r="BP155" s="64">
        <f t="shared" si="450"/>
        <v>0</v>
      </c>
      <c r="BQ155" s="27">
        <f t="shared" si="410"/>
        <v>0</v>
      </c>
      <c r="BR155" s="19"/>
      <c r="BS155" s="34">
        <v>46722</v>
      </c>
      <c r="BT155" s="75">
        <f>IF(BT$3&gt;$A155+30,0,IF(BT$4&lt;$A155,0,IF(AND(BT$3&gt;=$A155,BT$3&lt;$A159),BT$14*(32-DAY(BT$3)),IF(AND(BT$4&gt;=$A155,BT$4&lt;$A159),BT$14*DAY(BT$4),IF(AND(BT$3&lt;$A155,BT$4&gt;$A159),BT$14*31,"X")))))*BT$21/100</f>
        <v>0</v>
      </c>
      <c r="BU155" s="64">
        <f t="shared" si="451"/>
        <v>0</v>
      </c>
      <c r="BV155" s="27">
        <f t="shared" si="411"/>
        <v>0</v>
      </c>
      <c r="BW155" s="19"/>
      <c r="BX155" s="34">
        <v>46722</v>
      </c>
      <c r="BY155" s="75">
        <f>IF(BY$3&gt;$A155+30,0,IF(BY$4&lt;$A155,0,IF(AND(BY$3&gt;=$A155,BY$3&lt;$A159),BY$14*(32-DAY(BY$3)),IF(AND(BY$4&gt;=$A155,BY$4&lt;$A159),BY$14*DAY(BY$4),IF(AND(BY$3&lt;$A155,BY$4&gt;$A159),BY$14*31,"X")))))*BY$21/100</f>
        <v>0</v>
      </c>
      <c r="BZ155" s="64">
        <f t="shared" si="452"/>
        <v>0</v>
      </c>
      <c r="CA155" s="27">
        <f t="shared" si="412"/>
        <v>0</v>
      </c>
      <c r="CB155" s="19"/>
      <c r="CC155" s="34">
        <v>46722</v>
      </c>
      <c r="CD155" s="75">
        <f>IF(CD$3&gt;$A155+30,0,IF(CD$4&lt;$A155,0,IF(AND(CD$3&gt;=$A155,CD$3&lt;$A159),CD$14*(32-DAY(CD$3)),IF(AND(CD$4&gt;=$A155,CD$4&lt;$A159),CD$14*DAY(CD$4),IF(AND(CD$3&lt;$A155,CD$4&gt;$A159),CD$14*31,"X")))))*CD$21/100</f>
        <v>0</v>
      </c>
      <c r="CE155" s="64">
        <f t="shared" si="453"/>
        <v>0</v>
      </c>
      <c r="CF155" s="27">
        <f t="shared" si="413"/>
        <v>0</v>
      </c>
      <c r="CG155" s="19"/>
      <c r="CH155" s="34">
        <v>46722</v>
      </c>
      <c r="CI155" s="75">
        <f>IF(CI$3&gt;$A155+30,0,IF(CI$4&lt;$A155,0,IF(AND(CI$3&gt;=$A155,CI$3&lt;$A159),CI$14*(32-DAY(CI$3)),IF(AND(CI$4&gt;=$A155,CI$4&lt;$A159),CI$14*DAY(CI$4),IF(AND(CI$3&lt;$A155,CI$4&gt;$A159),CI$14*31,"X")))))*CI$21/100</f>
        <v>0</v>
      </c>
      <c r="CJ155" s="64">
        <f t="shared" si="454"/>
        <v>0</v>
      </c>
      <c r="CK155" s="27">
        <f t="shared" si="414"/>
        <v>0</v>
      </c>
      <c r="CL155" s="19"/>
      <c r="CM155" s="34">
        <v>46722</v>
      </c>
      <c r="CN155" s="75">
        <f>IF(CN$3&gt;$A155+30,0,IF(CN$4&lt;$A155,0,IF(AND(CN$3&gt;=$A155,CN$3&lt;$A159),CN$14*(32-DAY(CN$3)),IF(AND(CN$4&gt;=$A155,CN$4&lt;$A159),CN$14*DAY(CN$4),IF(AND(CN$3&lt;$A155,CN$4&gt;$A159),CN$14*31,"X")))))*CN$21/100</f>
        <v>0</v>
      </c>
      <c r="CO155" s="64">
        <f t="shared" si="455"/>
        <v>0</v>
      </c>
      <c r="CP155" s="27">
        <f t="shared" si="415"/>
        <v>0</v>
      </c>
      <c r="CQ155" s="19"/>
      <c r="CR155" s="34">
        <v>46722</v>
      </c>
      <c r="CS155" s="75">
        <f>IF(CS$3&gt;$A155+30,0,IF(CS$4&lt;$A155,0,IF(AND(CS$3&gt;=$A155,CS$3&lt;$A159),CS$14*(32-DAY(CS$3)),IF(AND(CS$4&gt;=$A155,CS$4&lt;$A159),CS$14*DAY(CS$4),IF(AND(CS$3&lt;$A155,CS$4&gt;$A159),CS$14*31,"X")))))*CS$21/100</f>
        <v>0</v>
      </c>
      <c r="CT155" s="64">
        <f t="shared" si="456"/>
        <v>0</v>
      </c>
      <c r="CU155" s="27">
        <f t="shared" si="416"/>
        <v>0</v>
      </c>
      <c r="CV155" s="19"/>
    </row>
    <row r="156" spans="1:100" hidden="1" outlineLevel="1" x14ac:dyDescent="0.2">
      <c r="A156" s="72" t="s">
        <v>104</v>
      </c>
      <c r="B156" s="76" t="s">
        <v>68</v>
      </c>
      <c r="C156" s="64">
        <f>C155/2</f>
        <v>0</v>
      </c>
      <c r="D156" s="27">
        <f>-C156</f>
        <v>0</v>
      </c>
      <c r="E156" s="19"/>
      <c r="F156" s="72" t="s">
        <v>104</v>
      </c>
      <c r="G156" s="76" t="s">
        <v>68</v>
      </c>
      <c r="H156" s="64">
        <f>H155/2</f>
        <v>0</v>
      </c>
      <c r="I156" s="27">
        <f>-H156</f>
        <v>0</v>
      </c>
      <c r="J156" s="19"/>
      <c r="K156" s="72" t="s">
        <v>104</v>
      </c>
      <c r="L156" s="76" t="s">
        <v>68</v>
      </c>
      <c r="M156" s="64">
        <f>M155/2</f>
        <v>0</v>
      </c>
      <c r="N156" s="27">
        <f>-M156</f>
        <v>0</v>
      </c>
      <c r="O156" s="19"/>
      <c r="P156" s="72" t="s">
        <v>104</v>
      </c>
      <c r="Q156" s="76" t="s">
        <v>68</v>
      </c>
      <c r="R156" s="64">
        <f>R155/2</f>
        <v>0</v>
      </c>
      <c r="S156" s="27">
        <f>-R156</f>
        <v>0</v>
      </c>
      <c r="T156" s="19"/>
      <c r="U156" s="72" t="s">
        <v>104</v>
      </c>
      <c r="V156" s="76" t="s">
        <v>68</v>
      </c>
      <c r="W156" s="64">
        <f>W155/2</f>
        <v>0</v>
      </c>
      <c r="X156" s="27">
        <f>-W156</f>
        <v>0</v>
      </c>
      <c r="Y156" s="19"/>
      <c r="Z156" s="72" t="s">
        <v>104</v>
      </c>
      <c r="AA156" s="76" t="s">
        <v>68</v>
      </c>
      <c r="AB156" s="64">
        <f>AB155/2</f>
        <v>0</v>
      </c>
      <c r="AC156" s="27">
        <f>-AB156</f>
        <v>0</v>
      </c>
      <c r="AD156" s="19"/>
      <c r="AE156" s="72" t="s">
        <v>104</v>
      </c>
      <c r="AF156" s="76" t="s">
        <v>68</v>
      </c>
      <c r="AG156" s="64">
        <f>AG155/2</f>
        <v>0</v>
      </c>
      <c r="AH156" s="27">
        <f>-AG156</f>
        <v>0</v>
      </c>
      <c r="AI156" s="19"/>
      <c r="AJ156" s="72" t="s">
        <v>104</v>
      </c>
      <c r="AK156" s="76" t="s">
        <v>68</v>
      </c>
      <c r="AL156" s="64">
        <f>AL155/2</f>
        <v>0</v>
      </c>
      <c r="AM156" s="27">
        <f>-AL156</f>
        <v>0</v>
      </c>
      <c r="AN156" s="19"/>
      <c r="AO156" s="72" t="s">
        <v>104</v>
      </c>
      <c r="AP156" s="76" t="s">
        <v>68</v>
      </c>
      <c r="AQ156" s="64">
        <f>AQ155/2</f>
        <v>0</v>
      </c>
      <c r="AR156" s="27">
        <f>-AQ156</f>
        <v>0</v>
      </c>
      <c r="AS156" s="19"/>
      <c r="AT156" s="72" t="s">
        <v>104</v>
      </c>
      <c r="AU156" s="76" t="s">
        <v>68</v>
      </c>
      <c r="AV156" s="64">
        <f>AV155/2</f>
        <v>0</v>
      </c>
      <c r="AW156" s="27">
        <f>-AV156</f>
        <v>0</v>
      </c>
      <c r="AX156" s="19"/>
      <c r="AY156" s="72" t="s">
        <v>104</v>
      </c>
      <c r="AZ156" s="76" t="s">
        <v>68</v>
      </c>
      <c r="BA156" s="64">
        <f>BA155/2</f>
        <v>0</v>
      </c>
      <c r="BB156" s="27">
        <f>-BA156</f>
        <v>0</v>
      </c>
      <c r="BC156" s="19"/>
      <c r="BD156" s="72" t="s">
        <v>104</v>
      </c>
      <c r="BE156" s="76" t="s">
        <v>68</v>
      </c>
      <c r="BF156" s="64">
        <f>BF155/2</f>
        <v>0</v>
      </c>
      <c r="BG156" s="27">
        <f>-BF156</f>
        <v>0</v>
      </c>
      <c r="BH156" s="19"/>
      <c r="BI156" s="72" t="s">
        <v>104</v>
      </c>
      <c r="BJ156" s="76" t="s">
        <v>68</v>
      </c>
      <c r="BK156" s="64">
        <f>BK155/2</f>
        <v>0</v>
      </c>
      <c r="BL156" s="27">
        <f>-BK156</f>
        <v>0</v>
      </c>
      <c r="BM156" s="19"/>
      <c r="BN156" s="72" t="s">
        <v>104</v>
      </c>
      <c r="BO156" s="76" t="s">
        <v>68</v>
      </c>
      <c r="BP156" s="64">
        <f>BP155/2</f>
        <v>0</v>
      </c>
      <c r="BQ156" s="27">
        <f>-BP156</f>
        <v>0</v>
      </c>
      <c r="BR156" s="19"/>
      <c r="BS156" s="72" t="s">
        <v>104</v>
      </c>
      <c r="BT156" s="76" t="s">
        <v>68</v>
      </c>
      <c r="BU156" s="64">
        <f>BU155/2</f>
        <v>0</v>
      </c>
      <c r="BV156" s="27">
        <f>-BU156</f>
        <v>0</v>
      </c>
      <c r="BW156" s="19"/>
      <c r="BX156" s="72" t="s">
        <v>104</v>
      </c>
      <c r="BY156" s="76" t="s">
        <v>68</v>
      </c>
      <c r="BZ156" s="64">
        <f>BZ155/2</f>
        <v>0</v>
      </c>
      <c r="CA156" s="27">
        <f>-BZ156</f>
        <v>0</v>
      </c>
      <c r="CB156" s="19"/>
      <c r="CC156" s="72" t="s">
        <v>104</v>
      </c>
      <c r="CD156" s="76" t="s">
        <v>68</v>
      </c>
      <c r="CE156" s="64">
        <f>CE155/2</f>
        <v>0</v>
      </c>
      <c r="CF156" s="27">
        <f>-CE156</f>
        <v>0</v>
      </c>
      <c r="CG156" s="19"/>
      <c r="CH156" s="72" t="s">
        <v>104</v>
      </c>
      <c r="CI156" s="76" t="s">
        <v>68</v>
      </c>
      <c r="CJ156" s="64">
        <f>CJ155/2</f>
        <v>0</v>
      </c>
      <c r="CK156" s="27">
        <f>-CJ156</f>
        <v>0</v>
      </c>
      <c r="CL156" s="19"/>
      <c r="CM156" s="72" t="s">
        <v>104</v>
      </c>
      <c r="CN156" s="76" t="s">
        <v>68</v>
      </c>
      <c r="CO156" s="64">
        <f>CO155/2</f>
        <v>0</v>
      </c>
      <c r="CP156" s="27">
        <f>-CO156</f>
        <v>0</v>
      </c>
      <c r="CQ156" s="19"/>
      <c r="CR156" s="72" t="s">
        <v>104</v>
      </c>
      <c r="CS156" s="76" t="s">
        <v>68</v>
      </c>
      <c r="CT156" s="64">
        <f>CT155/2</f>
        <v>0</v>
      </c>
      <c r="CU156" s="27">
        <f>-CT156</f>
        <v>0</v>
      </c>
      <c r="CV156" s="19"/>
    </row>
    <row r="157" spans="1:100" ht="13.5" collapsed="1" thickBot="1" x14ac:dyDescent="0.25">
      <c r="A157" s="35" t="s">
        <v>100</v>
      </c>
      <c r="B157" s="77">
        <f>SUM(B144:B155)</f>
        <v>0</v>
      </c>
      <c r="C157" s="29">
        <f>SUM(C144:C156)</f>
        <v>0</v>
      </c>
      <c r="D157" s="61">
        <f>SUM(D144:D156)</f>
        <v>0</v>
      </c>
      <c r="E157" s="19"/>
      <c r="F157" s="35" t="s">
        <v>100</v>
      </c>
      <c r="G157" s="77">
        <f>SUM(G144:G155)</f>
        <v>0</v>
      </c>
      <c r="H157" s="29">
        <f>SUM(H144:H156)</f>
        <v>0</v>
      </c>
      <c r="I157" s="61">
        <f>SUM(I144:I156)</f>
        <v>0</v>
      </c>
      <c r="J157" s="19"/>
      <c r="K157" s="35" t="s">
        <v>100</v>
      </c>
      <c r="L157" s="77">
        <f>SUM(L144:L155)</f>
        <v>0</v>
      </c>
      <c r="M157" s="29">
        <f>SUM(M144:M156)</f>
        <v>0</v>
      </c>
      <c r="N157" s="61">
        <f>SUM(N144:N156)</f>
        <v>0</v>
      </c>
      <c r="O157" s="19"/>
      <c r="P157" s="35" t="s">
        <v>100</v>
      </c>
      <c r="Q157" s="77">
        <f>SUM(Q144:Q155)</f>
        <v>0</v>
      </c>
      <c r="R157" s="29">
        <f>SUM(R144:R156)</f>
        <v>0</v>
      </c>
      <c r="S157" s="61">
        <f>SUM(S144:S156)</f>
        <v>0</v>
      </c>
      <c r="T157" s="19"/>
      <c r="U157" s="35" t="s">
        <v>100</v>
      </c>
      <c r="V157" s="77">
        <f>SUM(V144:V155)</f>
        <v>0</v>
      </c>
      <c r="W157" s="29">
        <f>SUM(W144:W156)</f>
        <v>0</v>
      </c>
      <c r="X157" s="61">
        <f>SUM(X144:X156)</f>
        <v>0</v>
      </c>
      <c r="Y157" s="19"/>
      <c r="Z157" s="35" t="s">
        <v>100</v>
      </c>
      <c r="AA157" s="77">
        <f>SUM(AA144:AA155)</f>
        <v>0</v>
      </c>
      <c r="AB157" s="29">
        <f>SUM(AB144:AB156)</f>
        <v>0</v>
      </c>
      <c r="AC157" s="61">
        <f>SUM(AC144:AC156)</f>
        <v>0</v>
      </c>
      <c r="AD157" s="19"/>
      <c r="AE157" s="35" t="s">
        <v>100</v>
      </c>
      <c r="AF157" s="77">
        <f>SUM(AF144:AF155)</f>
        <v>0</v>
      </c>
      <c r="AG157" s="29">
        <f>SUM(AG144:AG156)</f>
        <v>0</v>
      </c>
      <c r="AH157" s="61">
        <f>SUM(AH144:AH156)</f>
        <v>0</v>
      </c>
      <c r="AI157" s="19"/>
      <c r="AJ157" s="35" t="s">
        <v>100</v>
      </c>
      <c r="AK157" s="77">
        <f>SUM(AK144:AK155)</f>
        <v>0</v>
      </c>
      <c r="AL157" s="29">
        <f>SUM(AL144:AL156)</f>
        <v>0</v>
      </c>
      <c r="AM157" s="61">
        <f>SUM(AM144:AM156)</f>
        <v>0</v>
      </c>
      <c r="AN157" s="19"/>
      <c r="AO157" s="35" t="s">
        <v>100</v>
      </c>
      <c r="AP157" s="77">
        <f>SUM(AP144:AP155)</f>
        <v>0</v>
      </c>
      <c r="AQ157" s="29">
        <f>SUM(AQ144:AQ156)</f>
        <v>0</v>
      </c>
      <c r="AR157" s="61">
        <f>SUM(AR144:AR156)</f>
        <v>0</v>
      </c>
      <c r="AS157" s="19"/>
      <c r="AT157" s="35" t="s">
        <v>100</v>
      </c>
      <c r="AU157" s="77">
        <f>SUM(AU144:AU155)</f>
        <v>0</v>
      </c>
      <c r="AV157" s="29">
        <f>SUM(AV144:AV156)</f>
        <v>0</v>
      </c>
      <c r="AW157" s="61">
        <f>SUM(AW144:AW156)</f>
        <v>0</v>
      </c>
      <c r="AX157" s="19"/>
      <c r="AY157" s="35" t="s">
        <v>100</v>
      </c>
      <c r="AZ157" s="77">
        <f>SUM(AZ144:AZ155)</f>
        <v>0</v>
      </c>
      <c r="BA157" s="29">
        <f>SUM(BA144:BA156)</f>
        <v>0</v>
      </c>
      <c r="BB157" s="61">
        <f>SUM(BB144:BB156)</f>
        <v>0</v>
      </c>
      <c r="BC157" s="19"/>
      <c r="BD157" s="35" t="s">
        <v>100</v>
      </c>
      <c r="BE157" s="77">
        <f>SUM(BE144:BE155)</f>
        <v>0</v>
      </c>
      <c r="BF157" s="29">
        <f>SUM(BF144:BF156)</f>
        <v>0</v>
      </c>
      <c r="BG157" s="61">
        <f>SUM(BG144:BG156)</f>
        <v>0</v>
      </c>
      <c r="BH157" s="19"/>
      <c r="BI157" s="35" t="s">
        <v>100</v>
      </c>
      <c r="BJ157" s="77">
        <f>SUM(BJ144:BJ155)</f>
        <v>0</v>
      </c>
      <c r="BK157" s="29">
        <f>SUM(BK144:BK156)</f>
        <v>0</v>
      </c>
      <c r="BL157" s="61">
        <f>SUM(BL144:BL156)</f>
        <v>0</v>
      </c>
      <c r="BM157" s="19"/>
      <c r="BN157" s="35" t="s">
        <v>100</v>
      </c>
      <c r="BO157" s="77">
        <f>SUM(BO144:BO155)</f>
        <v>0</v>
      </c>
      <c r="BP157" s="29">
        <f>SUM(BP144:BP156)</f>
        <v>0</v>
      </c>
      <c r="BQ157" s="61">
        <f>SUM(BQ144:BQ156)</f>
        <v>0</v>
      </c>
      <c r="BR157" s="19"/>
      <c r="BS157" s="35" t="s">
        <v>100</v>
      </c>
      <c r="BT157" s="77">
        <f>SUM(BT144:BT155)</f>
        <v>0</v>
      </c>
      <c r="BU157" s="29">
        <f>SUM(BU144:BU156)</f>
        <v>0</v>
      </c>
      <c r="BV157" s="61">
        <f>SUM(BV144:BV156)</f>
        <v>0</v>
      </c>
      <c r="BW157" s="19"/>
      <c r="BX157" s="35" t="s">
        <v>100</v>
      </c>
      <c r="BY157" s="77">
        <f>SUM(BY144:BY155)</f>
        <v>0</v>
      </c>
      <c r="BZ157" s="29">
        <f>SUM(BZ144:BZ156)</f>
        <v>0</v>
      </c>
      <c r="CA157" s="61">
        <f>SUM(CA144:CA156)</f>
        <v>0</v>
      </c>
      <c r="CB157" s="19"/>
      <c r="CC157" s="35" t="s">
        <v>100</v>
      </c>
      <c r="CD157" s="77">
        <f>SUM(CD144:CD155)</f>
        <v>0</v>
      </c>
      <c r="CE157" s="29">
        <f>SUM(CE144:CE156)</f>
        <v>0</v>
      </c>
      <c r="CF157" s="61">
        <f>SUM(CF144:CF156)</f>
        <v>0</v>
      </c>
      <c r="CG157" s="19"/>
      <c r="CH157" s="35" t="s">
        <v>100</v>
      </c>
      <c r="CI157" s="77">
        <f>SUM(CI144:CI155)</f>
        <v>0</v>
      </c>
      <c r="CJ157" s="29">
        <f>SUM(CJ144:CJ156)</f>
        <v>0</v>
      </c>
      <c r="CK157" s="61">
        <f>SUM(CK144:CK156)</f>
        <v>0</v>
      </c>
      <c r="CL157" s="19"/>
      <c r="CM157" s="35" t="s">
        <v>100</v>
      </c>
      <c r="CN157" s="77">
        <f>SUM(CN144:CN155)</f>
        <v>0</v>
      </c>
      <c r="CO157" s="29">
        <f>SUM(CO144:CO156)</f>
        <v>0</v>
      </c>
      <c r="CP157" s="61">
        <f>SUM(CP144:CP156)</f>
        <v>0</v>
      </c>
      <c r="CQ157" s="19"/>
      <c r="CR157" s="35" t="s">
        <v>100</v>
      </c>
      <c r="CS157" s="77">
        <f>SUM(CS144:CS155)</f>
        <v>0</v>
      </c>
      <c r="CT157" s="29">
        <f>SUM(CT144:CT156)</f>
        <v>0</v>
      </c>
      <c r="CU157" s="61">
        <f>SUM(CU144:CU156)</f>
        <v>0</v>
      </c>
      <c r="CV157" s="19"/>
    </row>
    <row r="158" spans="1:100" hidden="1" outlineLevel="1" x14ac:dyDescent="0.2">
      <c r="A158" s="1"/>
      <c r="B158" s="78"/>
      <c r="C158" s="31"/>
      <c r="D158" s="27"/>
      <c r="E158" s="19"/>
      <c r="F158" s="1"/>
      <c r="G158" s="78"/>
      <c r="H158" s="31"/>
      <c r="I158" s="27"/>
      <c r="J158" s="19"/>
      <c r="K158" s="1"/>
      <c r="L158" s="78"/>
      <c r="M158" s="31"/>
      <c r="N158" s="27"/>
      <c r="O158" s="19"/>
      <c r="P158" s="1"/>
      <c r="Q158" s="78"/>
      <c r="R158" s="31"/>
      <c r="S158" s="27"/>
      <c r="T158" s="19"/>
      <c r="U158" s="1"/>
      <c r="V158" s="78"/>
      <c r="W158" s="31"/>
      <c r="X158" s="27"/>
      <c r="Y158" s="19"/>
      <c r="Z158" s="1"/>
      <c r="AA158" s="78"/>
      <c r="AB158" s="31"/>
      <c r="AC158" s="27"/>
      <c r="AD158" s="19"/>
      <c r="AE158" s="1"/>
      <c r="AF158" s="78"/>
      <c r="AG158" s="31"/>
      <c r="AH158" s="27"/>
      <c r="AI158" s="19"/>
      <c r="AJ158" s="1"/>
      <c r="AK158" s="78"/>
      <c r="AL158" s="31"/>
      <c r="AM158" s="27"/>
      <c r="AN158" s="19"/>
      <c r="AO158" s="1"/>
      <c r="AP158" s="78"/>
      <c r="AQ158" s="31"/>
      <c r="AR158" s="27"/>
      <c r="AS158" s="19"/>
      <c r="AT158" s="1"/>
      <c r="AU158" s="78"/>
      <c r="AV158" s="31"/>
      <c r="AW158" s="27"/>
      <c r="AX158" s="19"/>
      <c r="AY158" s="1"/>
      <c r="AZ158" s="78"/>
      <c r="BA158" s="31"/>
      <c r="BB158" s="27"/>
      <c r="BC158" s="19"/>
      <c r="BD158" s="1"/>
      <c r="BE158" s="78"/>
      <c r="BF158" s="31"/>
      <c r="BG158" s="27"/>
      <c r="BH158" s="19"/>
      <c r="BI158" s="1"/>
      <c r="BJ158" s="78"/>
      <c r="BK158" s="31"/>
      <c r="BL158" s="27"/>
      <c r="BM158" s="19"/>
      <c r="BN158" s="1"/>
      <c r="BO158" s="78"/>
      <c r="BP158" s="31"/>
      <c r="BQ158" s="27"/>
      <c r="BR158" s="19"/>
      <c r="BS158" s="1"/>
      <c r="BT158" s="78"/>
      <c r="BU158" s="31"/>
      <c r="BV158" s="27"/>
      <c r="BW158" s="19"/>
      <c r="BX158" s="1"/>
      <c r="BY158" s="78"/>
      <c r="BZ158" s="31"/>
      <c r="CA158" s="27"/>
      <c r="CB158" s="19"/>
      <c r="CC158" s="1"/>
      <c r="CD158" s="78"/>
      <c r="CE158" s="31"/>
      <c r="CF158" s="27"/>
      <c r="CG158" s="19"/>
      <c r="CH158" s="1"/>
      <c r="CI158" s="78"/>
      <c r="CJ158" s="31"/>
      <c r="CK158" s="27"/>
      <c r="CL158" s="19"/>
      <c r="CM158" s="1"/>
      <c r="CN158" s="78"/>
      <c r="CO158" s="31"/>
      <c r="CP158" s="27"/>
      <c r="CQ158" s="19"/>
      <c r="CR158" s="1"/>
      <c r="CS158" s="78"/>
      <c r="CT158" s="31"/>
      <c r="CU158" s="27"/>
      <c r="CV158" s="19"/>
    </row>
    <row r="159" spans="1:100" hidden="1" outlineLevel="1" x14ac:dyDescent="0.2">
      <c r="A159" s="34">
        <v>46753</v>
      </c>
      <c r="B159" s="75">
        <f>IF(B$3&gt;$A159+30,0,IF(B$4&lt;$A159,0,IF(AND(B$3&gt;=$A159,B$3&lt;$A160),B$15*(32-DAY(B$3)),IF(AND(B$4&gt;=$A159,B$4&lt;$A160),B$15*DAY(B$4),IF(AND(B$3&lt;$A159,B$4&gt;$A160),B$15*31,"X")))))*B$21/100</f>
        <v>0</v>
      </c>
      <c r="C159" s="64">
        <f>IF(B159=0,0,C155)</f>
        <v>0</v>
      </c>
      <c r="D159" s="27">
        <f t="shared" ref="D159:D170" si="457">B159-C159</f>
        <v>0</v>
      </c>
      <c r="E159" s="19"/>
      <c r="F159" s="34">
        <v>46753</v>
      </c>
      <c r="G159" s="75">
        <f>IF(G$3&gt;$A159+30,0,IF(G$4&lt;$A159,0,IF(AND(G$3&gt;=$A159,G$3&lt;$A160),G$15*(32-DAY(G$3)),IF(AND(G$4&gt;=$A159,G$4&lt;$A160),G$15*DAY(G$4),IF(AND(G$3&lt;$A159,G$4&gt;$A160),G$15*31,"X")))))*G$21/100</f>
        <v>0</v>
      </c>
      <c r="H159" s="64">
        <f>IF(G159=0,0,H155)</f>
        <v>0</v>
      </c>
      <c r="I159" s="27">
        <f t="shared" ref="I159:I170" si="458">G159-H159</f>
        <v>0</v>
      </c>
      <c r="J159" s="19"/>
      <c r="K159" s="34">
        <v>46753</v>
      </c>
      <c r="L159" s="75">
        <f>IF(L$3&gt;$A159+30,0,IF(L$4&lt;$A159,0,IF(AND(L$3&gt;=$A159,L$3&lt;$A160),L$15*(32-DAY(L$3)),IF(AND(L$4&gt;=$A159,L$4&lt;$A160),L$15*DAY(L$4),IF(AND(L$3&lt;$A159,L$4&gt;$A160),L$15*31,"X")))))*L$21/100</f>
        <v>0</v>
      </c>
      <c r="M159" s="64">
        <f>IF(L159=0,0,M155)</f>
        <v>0</v>
      </c>
      <c r="N159" s="27">
        <f t="shared" ref="N159:N170" si="459">L159-M159</f>
        <v>0</v>
      </c>
      <c r="O159" s="19"/>
      <c r="P159" s="34">
        <v>46753</v>
      </c>
      <c r="Q159" s="75">
        <f>IF(Q$3&gt;$A159+30,0,IF(Q$4&lt;$A159,0,IF(AND(Q$3&gt;=$A159,Q$3&lt;$A160),Q$15*(32-DAY(Q$3)),IF(AND(Q$4&gt;=$A159,Q$4&lt;$A160),Q$15*DAY(Q$4),IF(AND(Q$3&lt;$A159,Q$4&gt;$A160),Q$15*31,"X")))))*Q$21/100</f>
        <v>0</v>
      </c>
      <c r="R159" s="64">
        <f>IF(Q159=0,0,R155)</f>
        <v>0</v>
      </c>
      <c r="S159" s="27">
        <f t="shared" ref="S159:S170" si="460">Q159-R159</f>
        <v>0</v>
      </c>
      <c r="T159" s="19"/>
      <c r="U159" s="34">
        <v>46753</v>
      </c>
      <c r="V159" s="75">
        <f>IF(V$3&gt;$A159+30,0,IF(V$4&lt;$A159,0,IF(AND(V$3&gt;=$A159,V$3&lt;$A160),V$15*(32-DAY(V$3)),IF(AND(V$4&gt;=$A159,V$4&lt;$A160),V$15*DAY(V$4),IF(AND(V$3&lt;$A159,V$4&gt;$A160),V$15*31,"X")))))*V$21/100</f>
        <v>0</v>
      </c>
      <c r="W159" s="64">
        <f>IF(V159=0,0,W155)</f>
        <v>0</v>
      </c>
      <c r="X159" s="27">
        <f t="shared" ref="X159:X170" si="461">V159-W159</f>
        <v>0</v>
      </c>
      <c r="Y159" s="19"/>
      <c r="Z159" s="34">
        <v>46753</v>
      </c>
      <c r="AA159" s="75">
        <f>IF(AA$3&gt;$A159+30,0,IF(AA$4&lt;$A159,0,IF(AND(AA$3&gt;=$A159,AA$3&lt;$A160),AA$15*(32-DAY(AA$3)),IF(AND(AA$4&gt;=$A159,AA$4&lt;$A160),AA$15*DAY(AA$4),IF(AND(AA$3&lt;$A159,AA$4&gt;$A160),AA$15*31,"X")))))*AA$21/100</f>
        <v>0</v>
      </c>
      <c r="AB159" s="64">
        <f>IF(AA159=0,0,AB155)</f>
        <v>0</v>
      </c>
      <c r="AC159" s="27">
        <f t="shared" ref="AC159:AC170" si="462">AA159-AB159</f>
        <v>0</v>
      </c>
      <c r="AD159" s="19"/>
      <c r="AE159" s="34">
        <v>46753</v>
      </c>
      <c r="AF159" s="75">
        <f>IF(AF$3&gt;$A159+30,0,IF(AF$4&lt;$A159,0,IF(AND(AF$3&gt;=$A159,AF$3&lt;$A160),AF$15*(32-DAY(AF$3)),IF(AND(AF$4&gt;=$A159,AF$4&lt;$A160),AF$15*DAY(AF$4),IF(AND(AF$3&lt;$A159,AF$4&gt;$A160),AF$15*31,"X")))))*AF$21/100</f>
        <v>0</v>
      </c>
      <c r="AG159" s="64">
        <f>IF(AF159=0,0,AG155)</f>
        <v>0</v>
      </c>
      <c r="AH159" s="27">
        <f t="shared" ref="AH159:AH170" si="463">AF159-AG159</f>
        <v>0</v>
      </c>
      <c r="AI159" s="19"/>
      <c r="AJ159" s="34">
        <v>46753</v>
      </c>
      <c r="AK159" s="75">
        <f>IF(AK$3&gt;$A159+30,0,IF(AK$4&lt;$A159,0,IF(AND(AK$3&gt;=$A159,AK$3&lt;$A160),AK$15*(32-DAY(AK$3)),IF(AND(AK$4&gt;=$A159,AK$4&lt;$A160),AK$15*DAY(AK$4),IF(AND(AK$3&lt;$A159,AK$4&gt;$A160),AK$15*31,"X")))))*AK$21/100</f>
        <v>0</v>
      </c>
      <c r="AL159" s="64">
        <f>IF(AK159=0,0,AL155)</f>
        <v>0</v>
      </c>
      <c r="AM159" s="27">
        <f t="shared" ref="AM159:AM170" si="464">AK159-AL159</f>
        <v>0</v>
      </c>
      <c r="AN159" s="19"/>
      <c r="AO159" s="34">
        <v>46753</v>
      </c>
      <c r="AP159" s="75">
        <f>IF(AP$3&gt;$A159+30,0,IF(AP$4&lt;$A159,0,IF(AND(AP$3&gt;=$A159,AP$3&lt;$A160),AP$15*(32-DAY(AP$3)),IF(AND(AP$4&gt;=$A159,AP$4&lt;$A160),AP$15*DAY(AP$4),IF(AND(AP$3&lt;$A159,AP$4&gt;$A160),AP$15*31,"X")))))*AP$21/100</f>
        <v>0</v>
      </c>
      <c r="AQ159" s="64">
        <f>IF(AP159=0,0,AQ155)</f>
        <v>0</v>
      </c>
      <c r="AR159" s="27">
        <f t="shared" ref="AR159:AR170" si="465">AP159-AQ159</f>
        <v>0</v>
      </c>
      <c r="AS159" s="19"/>
      <c r="AT159" s="34">
        <v>46753</v>
      </c>
      <c r="AU159" s="75">
        <f>IF(AU$3&gt;$A159+30,0,IF(AU$4&lt;$A159,0,IF(AND(AU$3&gt;=$A159,AU$3&lt;$A160),AU$15*(32-DAY(AU$3)),IF(AND(AU$4&gt;=$A159,AU$4&lt;$A160),AU$15*DAY(AU$4),IF(AND(AU$3&lt;$A159,AU$4&gt;$A160),AU$15*31,"X")))))*AU$21/100</f>
        <v>0</v>
      </c>
      <c r="AV159" s="64">
        <f>IF(AU159=0,0,AV155)</f>
        <v>0</v>
      </c>
      <c r="AW159" s="27">
        <f t="shared" ref="AW159:AW170" si="466">AU159-AV159</f>
        <v>0</v>
      </c>
      <c r="AX159" s="19"/>
      <c r="AY159" s="34">
        <v>46753</v>
      </c>
      <c r="AZ159" s="75">
        <f>IF(AZ$3&gt;$A159+30,0,IF(AZ$4&lt;$A159,0,IF(AND(AZ$3&gt;=$A159,AZ$3&lt;$A160),AZ$15*(32-DAY(AZ$3)),IF(AND(AZ$4&gt;=$A159,AZ$4&lt;$A160),AZ$15*DAY(AZ$4),IF(AND(AZ$3&lt;$A159,AZ$4&gt;$A160),AZ$15*31,"X")))))*AZ$21/100</f>
        <v>0</v>
      </c>
      <c r="BA159" s="64">
        <f>IF(AZ159=0,0,BA155)</f>
        <v>0</v>
      </c>
      <c r="BB159" s="27">
        <f t="shared" ref="BB159:BB170" si="467">AZ159-BA159</f>
        <v>0</v>
      </c>
      <c r="BC159" s="19"/>
      <c r="BD159" s="34">
        <v>46753</v>
      </c>
      <c r="BE159" s="75">
        <f>IF(BE$3&gt;$A159+30,0,IF(BE$4&lt;$A159,0,IF(AND(BE$3&gt;=$A159,BE$3&lt;$A160),BE$15*(32-DAY(BE$3)),IF(AND(BE$4&gt;=$A159,BE$4&lt;$A160),BE$15*DAY(BE$4),IF(AND(BE$3&lt;$A159,BE$4&gt;$A160),BE$15*31,"X")))))*BE$21/100</f>
        <v>0</v>
      </c>
      <c r="BF159" s="64">
        <f>IF(BE159=0,0,BF155)</f>
        <v>0</v>
      </c>
      <c r="BG159" s="27">
        <f t="shared" ref="BG159:BG170" si="468">BE159-BF159</f>
        <v>0</v>
      </c>
      <c r="BH159" s="19"/>
      <c r="BI159" s="34">
        <v>46753</v>
      </c>
      <c r="BJ159" s="75">
        <f>IF(BJ$3&gt;$A159+30,0,IF(BJ$4&lt;$A159,0,IF(AND(BJ$3&gt;=$A159,BJ$3&lt;$A160),BJ$15*(32-DAY(BJ$3)),IF(AND(BJ$4&gt;=$A159,BJ$4&lt;$A160),BJ$15*DAY(BJ$4),IF(AND(BJ$3&lt;$A159,BJ$4&gt;$A160),BJ$15*31,"X")))))*BJ$21/100</f>
        <v>0</v>
      </c>
      <c r="BK159" s="64">
        <f>IF(BJ159=0,0,BK155)</f>
        <v>0</v>
      </c>
      <c r="BL159" s="27">
        <f t="shared" ref="BL159:BL170" si="469">BJ159-BK159</f>
        <v>0</v>
      </c>
      <c r="BM159" s="19"/>
      <c r="BN159" s="34">
        <v>46753</v>
      </c>
      <c r="BO159" s="75">
        <f>IF(BO$3&gt;$A159+30,0,IF(BO$4&lt;$A159,0,IF(AND(BO$3&gt;=$A159,BO$3&lt;$A160),BO$15*(32-DAY(BO$3)),IF(AND(BO$4&gt;=$A159,BO$4&lt;$A160),BO$15*DAY(BO$4),IF(AND(BO$3&lt;$A159,BO$4&gt;$A160),BO$15*31,"X")))))*BO$21/100</f>
        <v>0</v>
      </c>
      <c r="BP159" s="64">
        <f>IF(BO159=0,0,BP155)</f>
        <v>0</v>
      </c>
      <c r="BQ159" s="27">
        <f t="shared" ref="BQ159:BQ170" si="470">BO159-BP159</f>
        <v>0</v>
      </c>
      <c r="BR159" s="19"/>
      <c r="BS159" s="34">
        <v>46753</v>
      </c>
      <c r="BT159" s="75">
        <f>IF(BT$3&gt;$A159+30,0,IF(BT$4&lt;$A159,0,IF(AND(BT$3&gt;=$A159,BT$3&lt;$A160),BT$15*(32-DAY(BT$3)),IF(AND(BT$4&gt;=$A159,BT$4&lt;$A160),BT$15*DAY(BT$4),IF(AND(BT$3&lt;$A159,BT$4&gt;$A160),BT$15*31,"X")))))*BT$21/100</f>
        <v>0</v>
      </c>
      <c r="BU159" s="64">
        <f>IF(BT159=0,0,BU155)</f>
        <v>0</v>
      </c>
      <c r="BV159" s="27">
        <f t="shared" ref="BV159:BV170" si="471">BT159-BU159</f>
        <v>0</v>
      </c>
      <c r="BW159" s="19"/>
      <c r="BX159" s="34">
        <v>46753</v>
      </c>
      <c r="BY159" s="75">
        <f>IF(BY$3&gt;$A159+30,0,IF(BY$4&lt;$A159,0,IF(AND(BY$3&gt;=$A159,BY$3&lt;$A160),BY$15*(32-DAY(BY$3)),IF(AND(BY$4&gt;=$A159,BY$4&lt;$A160),BY$15*DAY(BY$4),IF(AND(BY$3&lt;$A159,BY$4&gt;$A160),BY$15*31,"X")))))*BY$21/100</f>
        <v>0</v>
      </c>
      <c r="BZ159" s="64">
        <f>IF(BY159=0,0,BZ155)</f>
        <v>0</v>
      </c>
      <c r="CA159" s="27">
        <f t="shared" ref="CA159:CA170" si="472">BY159-BZ159</f>
        <v>0</v>
      </c>
      <c r="CB159" s="19"/>
      <c r="CC159" s="34">
        <v>46753</v>
      </c>
      <c r="CD159" s="75">
        <f>IF(CD$3&gt;$A159+30,0,IF(CD$4&lt;$A159,0,IF(AND(CD$3&gt;=$A159,CD$3&lt;$A160),CD$15*(32-DAY(CD$3)),IF(AND(CD$4&gt;=$A159,CD$4&lt;$A160),CD$15*DAY(CD$4),IF(AND(CD$3&lt;$A159,CD$4&gt;$A160),CD$15*31,"X")))))*CD$21/100</f>
        <v>0</v>
      </c>
      <c r="CE159" s="64">
        <f>IF(CD159=0,0,CE155)</f>
        <v>0</v>
      </c>
      <c r="CF159" s="27">
        <f t="shared" ref="CF159:CF170" si="473">CD159-CE159</f>
        <v>0</v>
      </c>
      <c r="CG159" s="19"/>
      <c r="CH159" s="34">
        <v>46753</v>
      </c>
      <c r="CI159" s="75">
        <f>IF(CI$3&gt;$A159+30,0,IF(CI$4&lt;$A159,0,IF(AND(CI$3&gt;=$A159,CI$3&lt;$A160),CI$15*(32-DAY(CI$3)),IF(AND(CI$4&gt;=$A159,CI$4&lt;$A160),CI$15*DAY(CI$4),IF(AND(CI$3&lt;$A159,CI$4&gt;$A160),CI$15*31,"X")))))*CI$21/100</f>
        <v>0</v>
      </c>
      <c r="CJ159" s="64">
        <f>IF(CI159=0,0,CJ155)</f>
        <v>0</v>
      </c>
      <c r="CK159" s="27">
        <f t="shared" ref="CK159:CK170" si="474">CI159-CJ159</f>
        <v>0</v>
      </c>
      <c r="CL159" s="19"/>
      <c r="CM159" s="34">
        <v>46753</v>
      </c>
      <c r="CN159" s="75">
        <f>IF(CN$3&gt;$A159+30,0,IF(CN$4&lt;$A159,0,IF(AND(CN$3&gt;=$A159,CN$3&lt;$A160),CN$15*(32-DAY(CN$3)),IF(AND(CN$4&gt;=$A159,CN$4&lt;$A160),CN$15*DAY(CN$4),IF(AND(CN$3&lt;$A159,CN$4&gt;$A160),CN$15*31,"X")))))*CN$21/100</f>
        <v>0</v>
      </c>
      <c r="CO159" s="64">
        <f>IF(CN159=0,0,CO155)</f>
        <v>0</v>
      </c>
      <c r="CP159" s="27">
        <f t="shared" ref="CP159:CP170" si="475">CN159-CO159</f>
        <v>0</v>
      </c>
      <c r="CQ159" s="19"/>
      <c r="CR159" s="34">
        <v>46753</v>
      </c>
      <c r="CS159" s="75">
        <f>IF(CS$3&gt;$A159+30,0,IF(CS$4&lt;$A159,0,IF(AND(CS$3&gt;=$A159,CS$3&lt;$A160),CS$15*(32-DAY(CS$3)),IF(AND(CS$4&gt;=$A159,CS$4&lt;$A160),CS$15*DAY(CS$4),IF(AND(CS$3&lt;$A159,CS$4&gt;$A160),CS$15*31,"X")))))*CS$21/100</f>
        <v>0</v>
      </c>
      <c r="CT159" s="64">
        <f>IF(CS159=0,0,CT155)</f>
        <v>0</v>
      </c>
      <c r="CU159" s="27">
        <f t="shared" ref="CU159:CU170" si="476">CS159-CT159</f>
        <v>0</v>
      </c>
      <c r="CV159" s="19"/>
    </row>
    <row r="160" spans="1:100" hidden="1" outlineLevel="1" x14ac:dyDescent="0.2">
      <c r="A160" s="34">
        <v>46784</v>
      </c>
      <c r="B160" s="75">
        <f>IF(B$3&gt;$A160+28,0,IF(B$4&lt;$A160,0,IF(AND(B$3&gt;=$A160,B$3&lt;$A161),B$15*(30-DAY(B$3)),IF(AND(B$4&gt;=$A160,B$4&lt;$A161),B$15*DAY(B$4),IF(AND(B$3&lt;$A160,B$4&gt;$A161),B$15*29,"X")))))*B$21/100</f>
        <v>0</v>
      </c>
      <c r="C160" s="64">
        <f t="shared" ref="C160:C170" si="477">IF(B160= 0,0,C159)</f>
        <v>0</v>
      </c>
      <c r="D160" s="27">
        <f t="shared" si="457"/>
        <v>0</v>
      </c>
      <c r="E160" s="19"/>
      <c r="F160" s="34">
        <v>46784</v>
      </c>
      <c r="G160" s="75">
        <f>IF(G$3&gt;$A160+28,0,IF(G$4&lt;$A160,0,IF(AND(G$3&gt;=$A160,G$3&lt;$A161),G$15*(30-DAY(G$3)),IF(AND(G$4&gt;=$A160,G$4&lt;$A161),G$15*DAY(G$4),IF(AND(G$3&lt;$A160,G$4&gt;$A161),G$15*29,"X")))))*G$21/100</f>
        <v>0</v>
      </c>
      <c r="H160" s="64">
        <f t="shared" ref="H160:H170" si="478">IF(G160= 0,0,H159)</f>
        <v>0</v>
      </c>
      <c r="I160" s="27">
        <f t="shared" si="458"/>
        <v>0</v>
      </c>
      <c r="J160" s="19"/>
      <c r="K160" s="34">
        <v>46784</v>
      </c>
      <c r="L160" s="75">
        <f>IF(L$3&gt;$A160+28,0,IF(L$4&lt;$A160,0,IF(AND(L$3&gt;=$A160,L$3&lt;$A161),L$15*(30-DAY(L$3)),IF(AND(L$4&gt;=$A160,L$4&lt;$A161),L$15*DAY(L$4),IF(AND(L$3&lt;$A160,L$4&gt;$A161),L$15*29,"X")))))*L$21/100</f>
        <v>0</v>
      </c>
      <c r="M160" s="64">
        <f t="shared" ref="M160:M170" si="479">IF(L160= 0,0,M159)</f>
        <v>0</v>
      </c>
      <c r="N160" s="27">
        <f t="shared" si="459"/>
        <v>0</v>
      </c>
      <c r="O160" s="19"/>
      <c r="P160" s="34">
        <v>46784</v>
      </c>
      <c r="Q160" s="75">
        <f>IF(Q$3&gt;$A160+28,0,IF(Q$4&lt;$A160,0,IF(AND(Q$3&gt;=$A160,Q$3&lt;$A161),Q$15*(30-DAY(Q$3)),IF(AND(Q$4&gt;=$A160,Q$4&lt;$A161),Q$15*DAY(Q$4),IF(AND(Q$3&lt;$A160,Q$4&gt;$A161),Q$15*29,"X")))))*Q$21/100</f>
        <v>0</v>
      </c>
      <c r="R160" s="64">
        <f t="shared" ref="R160:R170" si="480">IF(Q160= 0,0,R159)</f>
        <v>0</v>
      </c>
      <c r="S160" s="27">
        <f t="shared" si="460"/>
        <v>0</v>
      </c>
      <c r="T160" s="19"/>
      <c r="U160" s="34">
        <v>46784</v>
      </c>
      <c r="V160" s="75">
        <f>IF(V$3&gt;$A160+28,0,IF(V$4&lt;$A160,0,IF(AND(V$3&gt;=$A160,V$3&lt;$A161),V$15*(30-DAY(V$3)),IF(AND(V$4&gt;=$A160,V$4&lt;$A161),V$15*DAY(V$4),IF(AND(V$3&lt;$A160,V$4&gt;$A161),V$15*29,"X")))))*V$21/100</f>
        <v>0</v>
      </c>
      <c r="W160" s="64">
        <f t="shared" ref="W160:W170" si="481">IF(V160= 0,0,W159)</f>
        <v>0</v>
      </c>
      <c r="X160" s="27">
        <f t="shared" si="461"/>
        <v>0</v>
      </c>
      <c r="Y160" s="19"/>
      <c r="Z160" s="34">
        <v>46784</v>
      </c>
      <c r="AA160" s="75">
        <f>IF(AA$3&gt;$A160+28,0,IF(AA$4&lt;$A160,0,IF(AND(AA$3&gt;=$A160,AA$3&lt;$A161),AA$15*(30-DAY(AA$3)),IF(AND(AA$4&gt;=$A160,AA$4&lt;$A161),AA$15*DAY(AA$4),IF(AND(AA$3&lt;$A160,AA$4&gt;$A161),AA$15*29,"X")))))*AA$21/100</f>
        <v>0</v>
      </c>
      <c r="AB160" s="64">
        <f t="shared" ref="AB160:AB170" si="482">IF(AA160= 0,0,AB159)</f>
        <v>0</v>
      </c>
      <c r="AC160" s="27">
        <f t="shared" si="462"/>
        <v>0</v>
      </c>
      <c r="AD160" s="19"/>
      <c r="AE160" s="34">
        <v>46784</v>
      </c>
      <c r="AF160" s="75">
        <f>IF(AF$3&gt;$A160+28,0,IF(AF$4&lt;$A160,0,IF(AND(AF$3&gt;=$A160,AF$3&lt;$A161),AF$15*(30-DAY(AF$3)),IF(AND(AF$4&gt;=$A160,AF$4&lt;$A161),AF$15*DAY(AF$4),IF(AND(AF$3&lt;$A160,AF$4&gt;$A161),AF$15*29,"X")))))*AF$21/100</f>
        <v>0</v>
      </c>
      <c r="AG160" s="64">
        <f t="shared" ref="AG160:AG170" si="483">IF(AF160= 0,0,AG159)</f>
        <v>0</v>
      </c>
      <c r="AH160" s="27">
        <f t="shared" si="463"/>
        <v>0</v>
      </c>
      <c r="AI160" s="19"/>
      <c r="AJ160" s="34">
        <v>46784</v>
      </c>
      <c r="AK160" s="75">
        <f>IF(AK$3&gt;$A160+28,0,IF(AK$4&lt;$A160,0,IF(AND(AK$3&gt;=$A160,AK$3&lt;$A161),AK$15*(30-DAY(AK$3)),IF(AND(AK$4&gt;=$A160,AK$4&lt;$A161),AK$15*DAY(AK$4),IF(AND(AK$3&lt;$A160,AK$4&gt;$A161),AK$15*29,"X")))))*AK$21/100</f>
        <v>0</v>
      </c>
      <c r="AL160" s="64">
        <f t="shared" ref="AL160:AL170" si="484">IF(AK160= 0,0,AL159)</f>
        <v>0</v>
      </c>
      <c r="AM160" s="27">
        <f t="shared" si="464"/>
        <v>0</v>
      </c>
      <c r="AN160" s="19"/>
      <c r="AO160" s="34">
        <v>46784</v>
      </c>
      <c r="AP160" s="75">
        <f>IF(AP$3&gt;$A160+28,0,IF(AP$4&lt;$A160,0,IF(AND(AP$3&gt;=$A160,AP$3&lt;$A161),AP$15*(30-DAY(AP$3)),IF(AND(AP$4&gt;=$A160,AP$4&lt;$A161),AP$15*DAY(AP$4),IF(AND(AP$3&lt;$A160,AP$4&gt;$A161),AP$15*29,"X")))))*AP$21/100</f>
        <v>0</v>
      </c>
      <c r="AQ160" s="64">
        <f t="shared" ref="AQ160:AQ170" si="485">IF(AP160= 0,0,AQ159)</f>
        <v>0</v>
      </c>
      <c r="AR160" s="27">
        <f t="shared" si="465"/>
        <v>0</v>
      </c>
      <c r="AS160" s="19"/>
      <c r="AT160" s="34">
        <v>46784</v>
      </c>
      <c r="AU160" s="75">
        <f>IF(AU$3&gt;$A160+28,0,IF(AU$4&lt;$A160,0,IF(AND(AU$3&gt;=$A160,AU$3&lt;$A161),AU$15*(30-DAY(AU$3)),IF(AND(AU$4&gt;=$A160,AU$4&lt;$A161),AU$15*DAY(AU$4),IF(AND(AU$3&lt;$A160,AU$4&gt;$A161),AU$15*29,"X")))))*AU$21/100</f>
        <v>0</v>
      </c>
      <c r="AV160" s="64">
        <f t="shared" ref="AV160:AV170" si="486">IF(AU160= 0,0,AV159)</f>
        <v>0</v>
      </c>
      <c r="AW160" s="27">
        <f t="shared" si="466"/>
        <v>0</v>
      </c>
      <c r="AX160" s="19"/>
      <c r="AY160" s="34">
        <v>46784</v>
      </c>
      <c r="AZ160" s="75">
        <f>IF(AZ$3&gt;$A160+28,0,IF(AZ$4&lt;$A160,0,IF(AND(AZ$3&gt;=$A160,AZ$3&lt;$A161),AZ$15*(30-DAY(AZ$3)),IF(AND(AZ$4&gt;=$A160,AZ$4&lt;$A161),AZ$15*DAY(AZ$4),IF(AND(AZ$3&lt;$A160,AZ$4&gt;$A161),AZ$15*29,"X")))))*AZ$21/100</f>
        <v>0</v>
      </c>
      <c r="BA160" s="64">
        <f t="shared" ref="BA160:BA170" si="487">IF(AZ160= 0,0,BA159)</f>
        <v>0</v>
      </c>
      <c r="BB160" s="27">
        <f t="shared" si="467"/>
        <v>0</v>
      </c>
      <c r="BC160" s="19"/>
      <c r="BD160" s="34">
        <v>46784</v>
      </c>
      <c r="BE160" s="75">
        <f>IF(BE$3&gt;$A160+28,0,IF(BE$4&lt;$A160,0,IF(AND(BE$3&gt;=$A160,BE$3&lt;$A161),BE$15*(30-DAY(BE$3)),IF(AND(BE$4&gt;=$A160,BE$4&lt;$A161),BE$15*DAY(BE$4),IF(AND(BE$3&lt;$A160,BE$4&gt;$A161),BE$15*29,"X")))))*BE$21/100</f>
        <v>0</v>
      </c>
      <c r="BF160" s="64">
        <f t="shared" ref="BF160:BF170" si="488">IF(BE160= 0,0,BF159)</f>
        <v>0</v>
      </c>
      <c r="BG160" s="27">
        <f t="shared" si="468"/>
        <v>0</v>
      </c>
      <c r="BH160" s="19"/>
      <c r="BI160" s="34">
        <v>46784</v>
      </c>
      <c r="BJ160" s="75">
        <f>IF(BJ$3&gt;$A160+28,0,IF(BJ$4&lt;$A160,0,IF(AND(BJ$3&gt;=$A160,BJ$3&lt;$A161),BJ$15*(30-DAY(BJ$3)),IF(AND(BJ$4&gt;=$A160,BJ$4&lt;$A161),BJ$15*DAY(BJ$4),IF(AND(BJ$3&lt;$A160,BJ$4&gt;$A161),BJ$15*29,"X")))))*BJ$21/100</f>
        <v>0</v>
      </c>
      <c r="BK160" s="64">
        <f t="shared" ref="BK160:BK170" si="489">IF(BJ160= 0,0,BK159)</f>
        <v>0</v>
      </c>
      <c r="BL160" s="27">
        <f t="shared" si="469"/>
        <v>0</v>
      </c>
      <c r="BM160" s="19"/>
      <c r="BN160" s="34">
        <v>46784</v>
      </c>
      <c r="BO160" s="75">
        <f>IF(BO$3&gt;$A160+28,0,IF(BO$4&lt;$A160,0,IF(AND(BO$3&gt;=$A160,BO$3&lt;$A161),BO$15*(30-DAY(BO$3)),IF(AND(BO$4&gt;=$A160,BO$4&lt;$A161),BO$15*DAY(BO$4),IF(AND(BO$3&lt;$A160,BO$4&gt;$A161),BO$15*29,"X")))))*BO$21/100</f>
        <v>0</v>
      </c>
      <c r="BP160" s="64">
        <f t="shared" ref="BP160:BP170" si="490">IF(BO160= 0,0,BP159)</f>
        <v>0</v>
      </c>
      <c r="BQ160" s="27">
        <f t="shared" si="470"/>
        <v>0</v>
      </c>
      <c r="BR160" s="19"/>
      <c r="BS160" s="34">
        <v>46784</v>
      </c>
      <c r="BT160" s="75">
        <f>IF(BT$3&gt;$A160+28,0,IF(BT$4&lt;$A160,0,IF(AND(BT$3&gt;=$A160,BT$3&lt;$A161),BT$15*(30-DAY(BT$3)),IF(AND(BT$4&gt;=$A160,BT$4&lt;$A161),BT$15*DAY(BT$4),IF(AND(BT$3&lt;$A160,BT$4&gt;$A161),BT$15*29,"X")))))*BT$21/100</f>
        <v>0</v>
      </c>
      <c r="BU160" s="64">
        <f t="shared" ref="BU160:BU170" si="491">IF(BT160= 0,0,BU159)</f>
        <v>0</v>
      </c>
      <c r="BV160" s="27">
        <f t="shared" si="471"/>
        <v>0</v>
      </c>
      <c r="BW160" s="19"/>
      <c r="BX160" s="34">
        <v>46784</v>
      </c>
      <c r="BY160" s="75">
        <f>IF(BY$3&gt;$A160+28,0,IF(BY$4&lt;$A160,0,IF(AND(BY$3&gt;=$A160,BY$3&lt;$A161),BY$15*(30-DAY(BY$3)),IF(AND(BY$4&gt;=$A160,BY$4&lt;$A161),BY$15*DAY(BY$4),IF(AND(BY$3&lt;$A160,BY$4&gt;$A161),BY$15*29,"X")))))*BY$21/100</f>
        <v>0</v>
      </c>
      <c r="BZ160" s="64">
        <f t="shared" ref="BZ160:BZ170" si="492">IF(BY160= 0,0,BZ159)</f>
        <v>0</v>
      </c>
      <c r="CA160" s="27">
        <f t="shared" si="472"/>
        <v>0</v>
      </c>
      <c r="CB160" s="19"/>
      <c r="CC160" s="34">
        <v>46784</v>
      </c>
      <c r="CD160" s="75">
        <f>IF(CD$3&gt;$A160+28,0,IF(CD$4&lt;$A160,0,IF(AND(CD$3&gt;=$A160,CD$3&lt;$A161),CD$15*(30-DAY(CD$3)),IF(AND(CD$4&gt;=$A160,CD$4&lt;$A161),CD$15*DAY(CD$4),IF(AND(CD$3&lt;$A160,CD$4&gt;$A161),CD$15*29,"X")))))*CD$21/100</f>
        <v>0</v>
      </c>
      <c r="CE160" s="64">
        <f t="shared" ref="CE160:CE170" si="493">IF(CD160= 0,0,CE159)</f>
        <v>0</v>
      </c>
      <c r="CF160" s="27">
        <f t="shared" si="473"/>
        <v>0</v>
      </c>
      <c r="CG160" s="19"/>
      <c r="CH160" s="34">
        <v>46784</v>
      </c>
      <c r="CI160" s="75">
        <f>IF(CI$3&gt;$A160+28,0,IF(CI$4&lt;$A160,0,IF(AND(CI$3&gt;=$A160,CI$3&lt;$A161),CI$15*(30-DAY(CI$3)),IF(AND(CI$4&gt;=$A160,CI$4&lt;$A161),CI$15*DAY(CI$4),IF(AND(CI$3&lt;$A160,CI$4&gt;$A161),CI$15*29,"X")))))*CI$21/100</f>
        <v>0</v>
      </c>
      <c r="CJ160" s="64">
        <f t="shared" ref="CJ160:CJ170" si="494">IF(CI160= 0,0,CJ159)</f>
        <v>0</v>
      </c>
      <c r="CK160" s="27">
        <f t="shared" si="474"/>
        <v>0</v>
      </c>
      <c r="CL160" s="19"/>
      <c r="CM160" s="34">
        <v>46784</v>
      </c>
      <c r="CN160" s="75">
        <f>IF(CN$3&gt;$A160+28,0,IF(CN$4&lt;$A160,0,IF(AND(CN$3&gt;=$A160,CN$3&lt;$A161),CN$15*(30-DAY(CN$3)),IF(AND(CN$4&gt;=$A160,CN$4&lt;$A161),CN$15*DAY(CN$4),IF(AND(CN$3&lt;$A160,CN$4&gt;$A161),CN$15*29,"X")))))*CN$21/100</f>
        <v>0</v>
      </c>
      <c r="CO160" s="64">
        <f t="shared" ref="CO160:CO170" si="495">IF(CN160= 0,0,CO159)</f>
        <v>0</v>
      </c>
      <c r="CP160" s="27">
        <f t="shared" si="475"/>
        <v>0</v>
      </c>
      <c r="CQ160" s="19"/>
      <c r="CR160" s="34">
        <v>46784</v>
      </c>
      <c r="CS160" s="75">
        <f>IF(CS$3&gt;$A160+28,0,IF(CS$4&lt;$A160,0,IF(AND(CS$3&gt;=$A160,CS$3&lt;$A161),CS$15*(30-DAY(CS$3)),IF(AND(CS$4&gt;=$A160,CS$4&lt;$A161),CS$15*DAY(CS$4),IF(AND(CS$3&lt;$A160,CS$4&gt;$A161),CS$15*29,"X")))))*CS$21/100</f>
        <v>0</v>
      </c>
      <c r="CT160" s="64">
        <f t="shared" ref="CT160:CT170" si="496">IF(CS160= 0,0,CT159)</f>
        <v>0</v>
      </c>
      <c r="CU160" s="27">
        <f t="shared" si="476"/>
        <v>0</v>
      </c>
      <c r="CV160" s="19"/>
    </row>
    <row r="161" spans="1:100" hidden="1" outlineLevel="1" x14ac:dyDescent="0.2">
      <c r="A161" s="34">
        <v>46813</v>
      </c>
      <c r="B161" s="75">
        <f>IF(B$3&gt;$A161+30,0,IF(B$4&lt;$A161,0,IF(AND(B$3&gt;=$A161,B$3&lt;$A162),B$15*(32-DAY(B$3)),IF(AND(B$4&gt;=$A161,B$4&lt;$A162),B$15*DAY(B$4),IF(AND(B$3&lt;$A161,B$4&gt;$A162),B$15*31,"X")))))*B$21/100</f>
        <v>0</v>
      </c>
      <c r="C161" s="64">
        <f t="shared" si="477"/>
        <v>0</v>
      </c>
      <c r="D161" s="27">
        <f t="shared" si="457"/>
        <v>0</v>
      </c>
      <c r="E161" s="19"/>
      <c r="F161" s="34">
        <v>46813</v>
      </c>
      <c r="G161" s="75">
        <f>IF(G$3&gt;$A161+30,0,IF(G$4&lt;$A161,0,IF(AND(G$3&gt;=$A161,G$3&lt;$A162),G$15*(32-DAY(G$3)),IF(AND(G$4&gt;=$A161,G$4&lt;$A162),G$15*DAY(G$4),IF(AND(G$3&lt;$A161,G$4&gt;$A162),G$15*31,"X")))))*G$21/100</f>
        <v>0</v>
      </c>
      <c r="H161" s="64">
        <f t="shared" si="478"/>
        <v>0</v>
      </c>
      <c r="I161" s="27">
        <f t="shared" si="458"/>
        <v>0</v>
      </c>
      <c r="J161" s="19"/>
      <c r="K161" s="34">
        <v>46813</v>
      </c>
      <c r="L161" s="75">
        <f>IF(L$3&gt;$A161+30,0,IF(L$4&lt;$A161,0,IF(AND(L$3&gt;=$A161,L$3&lt;$A162),L$15*(32-DAY(L$3)),IF(AND(L$4&gt;=$A161,L$4&lt;$A162),L$15*DAY(L$4),IF(AND(L$3&lt;$A161,L$4&gt;$A162),L$15*31,"X")))))*L$21/100</f>
        <v>0</v>
      </c>
      <c r="M161" s="64">
        <f t="shared" si="479"/>
        <v>0</v>
      </c>
      <c r="N161" s="27">
        <f t="shared" si="459"/>
        <v>0</v>
      </c>
      <c r="O161" s="19"/>
      <c r="P161" s="34">
        <v>46813</v>
      </c>
      <c r="Q161" s="75">
        <f>IF(Q$3&gt;$A161+30,0,IF(Q$4&lt;$A161,0,IF(AND(Q$3&gt;=$A161,Q$3&lt;$A162),Q$15*(32-DAY(Q$3)),IF(AND(Q$4&gt;=$A161,Q$4&lt;$A162),Q$15*DAY(Q$4),IF(AND(Q$3&lt;$A161,Q$4&gt;$A162),Q$15*31,"X")))))*Q$21/100</f>
        <v>0</v>
      </c>
      <c r="R161" s="64">
        <f t="shared" si="480"/>
        <v>0</v>
      </c>
      <c r="S161" s="27">
        <f t="shared" si="460"/>
        <v>0</v>
      </c>
      <c r="T161" s="19"/>
      <c r="U161" s="34">
        <v>46813</v>
      </c>
      <c r="V161" s="75">
        <f>IF(V$3&gt;$A161+30,0,IF(V$4&lt;$A161,0,IF(AND(V$3&gt;=$A161,V$3&lt;$A162),V$15*(32-DAY(V$3)),IF(AND(V$4&gt;=$A161,V$4&lt;$A162),V$15*DAY(V$4),IF(AND(V$3&lt;$A161,V$4&gt;$A162),V$15*31,"X")))))*V$21/100</f>
        <v>0</v>
      </c>
      <c r="W161" s="64">
        <f t="shared" si="481"/>
        <v>0</v>
      </c>
      <c r="X161" s="27">
        <f t="shared" si="461"/>
        <v>0</v>
      </c>
      <c r="Y161" s="19"/>
      <c r="Z161" s="34">
        <v>46813</v>
      </c>
      <c r="AA161" s="75">
        <f>IF(AA$3&gt;$A161+30,0,IF(AA$4&lt;$A161,0,IF(AND(AA$3&gt;=$A161,AA$3&lt;$A162),AA$15*(32-DAY(AA$3)),IF(AND(AA$4&gt;=$A161,AA$4&lt;$A162),AA$15*DAY(AA$4),IF(AND(AA$3&lt;$A161,AA$4&gt;$A162),AA$15*31,"X")))))*AA$21/100</f>
        <v>0</v>
      </c>
      <c r="AB161" s="64">
        <f t="shared" si="482"/>
        <v>0</v>
      </c>
      <c r="AC161" s="27">
        <f t="shared" si="462"/>
        <v>0</v>
      </c>
      <c r="AD161" s="19"/>
      <c r="AE161" s="34">
        <v>46813</v>
      </c>
      <c r="AF161" s="75">
        <f>IF(AF$3&gt;$A161+30,0,IF(AF$4&lt;$A161,0,IF(AND(AF$3&gt;=$A161,AF$3&lt;$A162),AF$15*(32-DAY(AF$3)),IF(AND(AF$4&gt;=$A161,AF$4&lt;$A162),AF$15*DAY(AF$4),IF(AND(AF$3&lt;$A161,AF$4&gt;$A162),AF$15*31,"X")))))*AF$21/100</f>
        <v>0</v>
      </c>
      <c r="AG161" s="64">
        <f t="shared" si="483"/>
        <v>0</v>
      </c>
      <c r="AH161" s="27">
        <f t="shared" si="463"/>
        <v>0</v>
      </c>
      <c r="AI161" s="19"/>
      <c r="AJ161" s="34">
        <v>46813</v>
      </c>
      <c r="AK161" s="75">
        <f>IF(AK$3&gt;$A161+30,0,IF(AK$4&lt;$A161,0,IF(AND(AK$3&gt;=$A161,AK$3&lt;$A162),AK$15*(32-DAY(AK$3)),IF(AND(AK$4&gt;=$A161,AK$4&lt;$A162),AK$15*DAY(AK$4),IF(AND(AK$3&lt;$A161,AK$4&gt;$A162),AK$15*31,"X")))))*AK$21/100</f>
        <v>0</v>
      </c>
      <c r="AL161" s="64">
        <f t="shared" si="484"/>
        <v>0</v>
      </c>
      <c r="AM161" s="27">
        <f t="shared" si="464"/>
        <v>0</v>
      </c>
      <c r="AN161" s="19"/>
      <c r="AO161" s="34">
        <v>46813</v>
      </c>
      <c r="AP161" s="75">
        <f>IF(AP$3&gt;$A161+30,0,IF(AP$4&lt;$A161,0,IF(AND(AP$3&gt;=$A161,AP$3&lt;$A162),AP$15*(32-DAY(AP$3)),IF(AND(AP$4&gt;=$A161,AP$4&lt;$A162),AP$15*DAY(AP$4),IF(AND(AP$3&lt;$A161,AP$4&gt;$A162),AP$15*31,"X")))))*AP$21/100</f>
        <v>0</v>
      </c>
      <c r="AQ161" s="64">
        <f t="shared" si="485"/>
        <v>0</v>
      </c>
      <c r="AR161" s="27">
        <f t="shared" si="465"/>
        <v>0</v>
      </c>
      <c r="AS161" s="19"/>
      <c r="AT161" s="34">
        <v>46813</v>
      </c>
      <c r="AU161" s="75">
        <f>IF(AU$3&gt;$A161+30,0,IF(AU$4&lt;$A161,0,IF(AND(AU$3&gt;=$A161,AU$3&lt;$A162),AU$15*(32-DAY(AU$3)),IF(AND(AU$4&gt;=$A161,AU$4&lt;$A162),AU$15*DAY(AU$4),IF(AND(AU$3&lt;$A161,AU$4&gt;$A162),AU$15*31,"X")))))*AU$21/100</f>
        <v>0</v>
      </c>
      <c r="AV161" s="64">
        <f t="shared" si="486"/>
        <v>0</v>
      </c>
      <c r="AW161" s="27">
        <f t="shared" si="466"/>
        <v>0</v>
      </c>
      <c r="AX161" s="19"/>
      <c r="AY161" s="34">
        <v>46813</v>
      </c>
      <c r="AZ161" s="75">
        <f>IF(AZ$3&gt;$A161+30,0,IF(AZ$4&lt;$A161,0,IF(AND(AZ$3&gt;=$A161,AZ$3&lt;$A162),AZ$15*(32-DAY(AZ$3)),IF(AND(AZ$4&gt;=$A161,AZ$4&lt;$A162),AZ$15*DAY(AZ$4),IF(AND(AZ$3&lt;$A161,AZ$4&gt;$A162),AZ$15*31,"X")))))*AZ$21/100</f>
        <v>0</v>
      </c>
      <c r="BA161" s="64">
        <f t="shared" si="487"/>
        <v>0</v>
      </c>
      <c r="BB161" s="27">
        <f t="shared" si="467"/>
        <v>0</v>
      </c>
      <c r="BC161" s="19"/>
      <c r="BD161" s="34">
        <v>46813</v>
      </c>
      <c r="BE161" s="75">
        <f>IF(BE$3&gt;$A161+30,0,IF(BE$4&lt;$A161,0,IF(AND(BE$3&gt;=$A161,BE$3&lt;$A162),BE$15*(32-DAY(BE$3)),IF(AND(BE$4&gt;=$A161,BE$4&lt;$A162),BE$15*DAY(BE$4),IF(AND(BE$3&lt;$A161,BE$4&gt;$A162),BE$15*31,"X")))))*BE$21/100</f>
        <v>0</v>
      </c>
      <c r="BF161" s="64">
        <f t="shared" si="488"/>
        <v>0</v>
      </c>
      <c r="BG161" s="27">
        <f t="shared" si="468"/>
        <v>0</v>
      </c>
      <c r="BH161" s="19"/>
      <c r="BI161" s="34">
        <v>46813</v>
      </c>
      <c r="BJ161" s="75">
        <f>IF(BJ$3&gt;$A161+30,0,IF(BJ$4&lt;$A161,0,IF(AND(BJ$3&gt;=$A161,BJ$3&lt;$A162),BJ$15*(32-DAY(BJ$3)),IF(AND(BJ$4&gt;=$A161,BJ$4&lt;$A162),BJ$15*DAY(BJ$4),IF(AND(BJ$3&lt;$A161,BJ$4&gt;$A162),BJ$15*31,"X")))))*BJ$21/100</f>
        <v>0</v>
      </c>
      <c r="BK161" s="64">
        <f t="shared" si="489"/>
        <v>0</v>
      </c>
      <c r="BL161" s="27">
        <f t="shared" si="469"/>
        <v>0</v>
      </c>
      <c r="BM161" s="19"/>
      <c r="BN161" s="34">
        <v>46813</v>
      </c>
      <c r="BO161" s="75">
        <f>IF(BO$3&gt;$A161+30,0,IF(BO$4&lt;$A161,0,IF(AND(BO$3&gt;=$A161,BO$3&lt;$A162),BO$15*(32-DAY(BO$3)),IF(AND(BO$4&gt;=$A161,BO$4&lt;$A162),BO$15*DAY(BO$4),IF(AND(BO$3&lt;$A161,BO$4&gt;$A162),BO$15*31,"X")))))*BO$21/100</f>
        <v>0</v>
      </c>
      <c r="BP161" s="64">
        <f t="shared" si="490"/>
        <v>0</v>
      </c>
      <c r="BQ161" s="27">
        <f t="shared" si="470"/>
        <v>0</v>
      </c>
      <c r="BR161" s="19"/>
      <c r="BS161" s="34">
        <v>46813</v>
      </c>
      <c r="BT161" s="75">
        <f>IF(BT$3&gt;$A161+30,0,IF(BT$4&lt;$A161,0,IF(AND(BT$3&gt;=$A161,BT$3&lt;$A162),BT$15*(32-DAY(BT$3)),IF(AND(BT$4&gt;=$A161,BT$4&lt;$A162),BT$15*DAY(BT$4),IF(AND(BT$3&lt;$A161,BT$4&gt;$A162),BT$15*31,"X")))))*BT$21/100</f>
        <v>0</v>
      </c>
      <c r="BU161" s="64">
        <f t="shared" si="491"/>
        <v>0</v>
      </c>
      <c r="BV161" s="27">
        <f t="shared" si="471"/>
        <v>0</v>
      </c>
      <c r="BW161" s="19"/>
      <c r="BX161" s="34">
        <v>46813</v>
      </c>
      <c r="BY161" s="75">
        <f>IF(BY$3&gt;$A161+30,0,IF(BY$4&lt;$A161,0,IF(AND(BY$3&gt;=$A161,BY$3&lt;$A162),BY$15*(32-DAY(BY$3)),IF(AND(BY$4&gt;=$A161,BY$4&lt;$A162),BY$15*DAY(BY$4),IF(AND(BY$3&lt;$A161,BY$4&gt;$A162),BY$15*31,"X")))))*BY$21/100</f>
        <v>0</v>
      </c>
      <c r="BZ161" s="64">
        <f t="shared" si="492"/>
        <v>0</v>
      </c>
      <c r="CA161" s="27">
        <f t="shared" si="472"/>
        <v>0</v>
      </c>
      <c r="CB161" s="19"/>
      <c r="CC161" s="34">
        <v>46813</v>
      </c>
      <c r="CD161" s="75">
        <f>IF(CD$3&gt;$A161+30,0,IF(CD$4&lt;$A161,0,IF(AND(CD$3&gt;=$A161,CD$3&lt;$A162),CD$15*(32-DAY(CD$3)),IF(AND(CD$4&gt;=$A161,CD$4&lt;$A162),CD$15*DAY(CD$4),IF(AND(CD$3&lt;$A161,CD$4&gt;$A162),CD$15*31,"X")))))*CD$21/100</f>
        <v>0</v>
      </c>
      <c r="CE161" s="64">
        <f t="shared" si="493"/>
        <v>0</v>
      </c>
      <c r="CF161" s="27">
        <f t="shared" si="473"/>
        <v>0</v>
      </c>
      <c r="CG161" s="19"/>
      <c r="CH161" s="34">
        <v>46813</v>
      </c>
      <c r="CI161" s="75">
        <f>IF(CI$3&gt;$A161+30,0,IF(CI$4&lt;$A161,0,IF(AND(CI$3&gt;=$A161,CI$3&lt;$A162),CI$15*(32-DAY(CI$3)),IF(AND(CI$4&gt;=$A161,CI$4&lt;$A162),CI$15*DAY(CI$4),IF(AND(CI$3&lt;$A161,CI$4&gt;$A162),CI$15*31,"X")))))*CI$21/100</f>
        <v>0</v>
      </c>
      <c r="CJ161" s="64">
        <f t="shared" si="494"/>
        <v>0</v>
      </c>
      <c r="CK161" s="27">
        <f t="shared" si="474"/>
        <v>0</v>
      </c>
      <c r="CL161" s="19"/>
      <c r="CM161" s="34">
        <v>46813</v>
      </c>
      <c r="CN161" s="75">
        <f>IF(CN$3&gt;$A161+30,0,IF(CN$4&lt;$A161,0,IF(AND(CN$3&gt;=$A161,CN$3&lt;$A162),CN$15*(32-DAY(CN$3)),IF(AND(CN$4&gt;=$A161,CN$4&lt;$A162),CN$15*DAY(CN$4),IF(AND(CN$3&lt;$A161,CN$4&gt;$A162),CN$15*31,"X")))))*CN$21/100</f>
        <v>0</v>
      </c>
      <c r="CO161" s="64">
        <f t="shared" si="495"/>
        <v>0</v>
      </c>
      <c r="CP161" s="27">
        <f t="shared" si="475"/>
        <v>0</v>
      </c>
      <c r="CQ161" s="19"/>
      <c r="CR161" s="34">
        <v>46813</v>
      </c>
      <c r="CS161" s="75">
        <f>IF(CS$3&gt;$A161+30,0,IF(CS$4&lt;$A161,0,IF(AND(CS$3&gt;=$A161,CS$3&lt;$A162),CS$15*(32-DAY(CS$3)),IF(AND(CS$4&gt;=$A161,CS$4&lt;$A162),CS$15*DAY(CS$4),IF(AND(CS$3&lt;$A161,CS$4&gt;$A162),CS$15*31,"X")))))*CS$21/100</f>
        <v>0</v>
      </c>
      <c r="CT161" s="64">
        <f t="shared" si="496"/>
        <v>0</v>
      </c>
      <c r="CU161" s="27">
        <f t="shared" si="476"/>
        <v>0</v>
      </c>
      <c r="CV161" s="19"/>
    </row>
    <row r="162" spans="1:100" hidden="1" outlineLevel="1" x14ac:dyDescent="0.2">
      <c r="A162" s="34">
        <v>46844</v>
      </c>
      <c r="B162" s="75">
        <f>IF(B$3&gt;$A162+29,0,IF(B$4&lt;$A162,0,IF(AND(B$3&gt;=$A162,B$3&lt;$A163),B$15*(31-DAY(B$3)),IF(AND(B$4&gt;=$A162,B$4&lt;$A163),B$15*DAY(B$4),IF(AND(B$3&lt;$A162,B$4&gt;$A163),B$15*30,"X")))))*B$21/100</f>
        <v>0</v>
      </c>
      <c r="C162" s="64">
        <f t="shared" si="477"/>
        <v>0</v>
      </c>
      <c r="D162" s="27">
        <f t="shared" si="457"/>
        <v>0</v>
      </c>
      <c r="E162" s="19"/>
      <c r="F162" s="34">
        <v>46844</v>
      </c>
      <c r="G162" s="75">
        <f>IF(G$3&gt;$A162+29,0,IF(G$4&lt;$A162,0,IF(AND(G$3&gt;=$A162,G$3&lt;$A163),G$15*(31-DAY(G$3)),IF(AND(G$4&gt;=$A162,G$4&lt;$A163),G$15*DAY(G$4),IF(AND(G$3&lt;$A162,G$4&gt;$A163),G$15*30,"X")))))*G$21/100</f>
        <v>0</v>
      </c>
      <c r="H162" s="64">
        <f t="shared" si="478"/>
        <v>0</v>
      </c>
      <c r="I162" s="27">
        <f t="shared" si="458"/>
        <v>0</v>
      </c>
      <c r="J162" s="19"/>
      <c r="K162" s="34">
        <v>46844</v>
      </c>
      <c r="L162" s="75">
        <f>IF(L$3&gt;$A162+29,0,IF(L$4&lt;$A162,0,IF(AND(L$3&gt;=$A162,L$3&lt;$A163),L$15*(31-DAY(L$3)),IF(AND(L$4&gt;=$A162,L$4&lt;$A163),L$15*DAY(L$4),IF(AND(L$3&lt;$A162,L$4&gt;$A163),L$15*30,"X")))))*L$21/100</f>
        <v>0</v>
      </c>
      <c r="M162" s="64">
        <f t="shared" si="479"/>
        <v>0</v>
      </c>
      <c r="N162" s="27">
        <f t="shared" si="459"/>
        <v>0</v>
      </c>
      <c r="O162" s="19"/>
      <c r="P162" s="34">
        <v>46844</v>
      </c>
      <c r="Q162" s="75">
        <f>IF(Q$3&gt;$A162+29,0,IF(Q$4&lt;$A162,0,IF(AND(Q$3&gt;=$A162,Q$3&lt;$A163),Q$15*(31-DAY(Q$3)),IF(AND(Q$4&gt;=$A162,Q$4&lt;$A163),Q$15*DAY(Q$4),IF(AND(Q$3&lt;$A162,Q$4&gt;$A163),Q$15*30,"X")))))*Q$21/100</f>
        <v>0</v>
      </c>
      <c r="R162" s="64">
        <f t="shared" si="480"/>
        <v>0</v>
      </c>
      <c r="S162" s="27">
        <f t="shared" si="460"/>
        <v>0</v>
      </c>
      <c r="T162" s="19"/>
      <c r="U162" s="34">
        <v>46844</v>
      </c>
      <c r="V162" s="75">
        <f>IF(V$3&gt;$A162+29,0,IF(V$4&lt;$A162,0,IF(AND(V$3&gt;=$A162,V$3&lt;$A163),V$15*(31-DAY(V$3)),IF(AND(V$4&gt;=$A162,V$4&lt;$A163),V$15*DAY(V$4),IF(AND(V$3&lt;$A162,V$4&gt;$A163),V$15*30,"X")))))*V$21/100</f>
        <v>0</v>
      </c>
      <c r="W162" s="64">
        <f t="shared" si="481"/>
        <v>0</v>
      </c>
      <c r="X162" s="27">
        <f t="shared" si="461"/>
        <v>0</v>
      </c>
      <c r="Y162" s="19"/>
      <c r="Z162" s="34">
        <v>46844</v>
      </c>
      <c r="AA162" s="75">
        <f>IF(AA$3&gt;$A162+29,0,IF(AA$4&lt;$A162,0,IF(AND(AA$3&gt;=$A162,AA$3&lt;$A163),AA$15*(31-DAY(AA$3)),IF(AND(AA$4&gt;=$A162,AA$4&lt;$A163),AA$15*DAY(AA$4),IF(AND(AA$3&lt;$A162,AA$4&gt;$A163),AA$15*30,"X")))))*AA$21/100</f>
        <v>0</v>
      </c>
      <c r="AB162" s="64">
        <f t="shared" si="482"/>
        <v>0</v>
      </c>
      <c r="AC162" s="27">
        <f t="shared" si="462"/>
        <v>0</v>
      </c>
      <c r="AD162" s="19"/>
      <c r="AE162" s="34">
        <v>46844</v>
      </c>
      <c r="AF162" s="75">
        <f>IF(AF$3&gt;$A162+29,0,IF(AF$4&lt;$A162,0,IF(AND(AF$3&gt;=$A162,AF$3&lt;$A163),AF$15*(31-DAY(AF$3)),IF(AND(AF$4&gt;=$A162,AF$4&lt;$A163),AF$15*DAY(AF$4),IF(AND(AF$3&lt;$A162,AF$4&gt;$A163),AF$15*30,"X")))))*AF$21/100</f>
        <v>0</v>
      </c>
      <c r="AG162" s="64">
        <f t="shared" si="483"/>
        <v>0</v>
      </c>
      <c r="AH162" s="27">
        <f t="shared" si="463"/>
        <v>0</v>
      </c>
      <c r="AI162" s="19"/>
      <c r="AJ162" s="34">
        <v>46844</v>
      </c>
      <c r="AK162" s="75">
        <f>IF(AK$3&gt;$A162+29,0,IF(AK$4&lt;$A162,0,IF(AND(AK$3&gt;=$A162,AK$3&lt;$A163),AK$15*(31-DAY(AK$3)),IF(AND(AK$4&gt;=$A162,AK$4&lt;$A163),AK$15*DAY(AK$4),IF(AND(AK$3&lt;$A162,AK$4&gt;$A163),AK$15*30,"X")))))*AK$21/100</f>
        <v>0</v>
      </c>
      <c r="AL162" s="64">
        <f t="shared" si="484"/>
        <v>0</v>
      </c>
      <c r="AM162" s="27">
        <f t="shared" si="464"/>
        <v>0</v>
      </c>
      <c r="AN162" s="19"/>
      <c r="AO162" s="34">
        <v>46844</v>
      </c>
      <c r="AP162" s="75">
        <f>IF(AP$3&gt;$A162+29,0,IF(AP$4&lt;$A162,0,IF(AND(AP$3&gt;=$A162,AP$3&lt;$A163),AP$15*(31-DAY(AP$3)),IF(AND(AP$4&gt;=$A162,AP$4&lt;$A163),AP$15*DAY(AP$4),IF(AND(AP$3&lt;$A162,AP$4&gt;$A163),AP$15*30,"X")))))*AP$21/100</f>
        <v>0</v>
      </c>
      <c r="AQ162" s="64">
        <f t="shared" si="485"/>
        <v>0</v>
      </c>
      <c r="AR162" s="27">
        <f t="shared" si="465"/>
        <v>0</v>
      </c>
      <c r="AS162" s="19"/>
      <c r="AT162" s="34">
        <v>46844</v>
      </c>
      <c r="AU162" s="75">
        <f>IF(AU$3&gt;$A162+29,0,IF(AU$4&lt;$A162,0,IF(AND(AU$3&gt;=$A162,AU$3&lt;$A163),AU$15*(31-DAY(AU$3)),IF(AND(AU$4&gt;=$A162,AU$4&lt;$A163),AU$15*DAY(AU$4),IF(AND(AU$3&lt;$A162,AU$4&gt;$A163),AU$15*30,"X")))))*AU$21/100</f>
        <v>0</v>
      </c>
      <c r="AV162" s="64">
        <f t="shared" si="486"/>
        <v>0</v>
      </c>
      <c r="AW162" s="27">
        <f t="shared" si="466"/>
        <v>0</v>
      </c>
      <c r="AX162" s="19"/>
      <c r="AY162" s="34">
        <v>46844</v>
      </c>
      <c r="AZ162" s="75">
        <f>IF(AZ$3&gt;$A162+29,0,IF(AZ$4&lt;$A162,0,IF(AND(AZ$3&gt;=$A162,AZ$3&lt;$A163),AZ$15*(31-DAY(AZ$3)),IF(AND(AZ$4&gt;=$A162,AZ$4&lt;$A163),AZ$15*DAY(AZ$4),IF(AND(AZ$3&lt;$A162,AZ$4&gt;$A163),AZ$15*30,"X")))))*AZ$21/100</f>
        <v>0</v>
      </c>
      <c r="BA162" s="64">
        <f t="shared" si="487"/>
        <v>0</v>
      </c>
      <c r="BB162" s="27">
        <f t="shared" si="467"/>
        <v>0</v>
      </c>
      <c r="BC162" s="19"/>
      <c r="BD162" s="34">
        <v>46844</v>
      </c>
      <c r="BE162" s="75">
        <f>IF(BE$3&gt;$A162+29,0,IF(BE$4&lt;$A162,0,IF(AND(BE$3&gt;=$A162,BE$3&lt;$A163),BE$15*(31-DAY(BE$3)),IF(AND(BE$4&gt;=$A162,BE$4&lt;$A163),BE$15*DAY(BE$4),IF(AND(BE$3&lt;$A162,BE$4&gt;$A163),BE$15*30,"X")))))*BE$21/100</f>
        <v>0</v>
      </c>
      <c r="BF162" s="64">
        <f t="shared" si="488"/>
        <v>0</v>
      </c>
      <c r="BG162" s="27">
        <f t="shared" si="468"/>
        <v>0</v>
      </c>
      <c r="BH162" s="19"/>
      <c r="BI162" s="34">
        <v>46844</v>
      </c>
      <c r="BJ162" s="75">
        <f>IF(BJ$3&gt;$A162+29,0,IF(BJ$4&lt;$A162,0,IF(AND(BJ$3&gt;=$A162,BJ$3&lt;$A163),BJ$15*(31-DAY(BJ$3)),IF(AND(BJ$4&gt;=$A162,BJ$4&lt;$A163),BJ$15*DAY(BJ$4),IF(AND(BJ$3&lt;$A162,BJ$4&gt;$A163),BJ$15*30,"X")))))*BJ$21/100</f>
        <v>0</v>
      </c>
      <c r="BK162" s="64">
        <f t="shared" si="489"/>
        <v>0</v>
      </c>
      <c r="BL162" s="27">
        <f t="shared" si="469"/>
        <v>0</v>
      </c>
      <c r="BM162" s="19"/>
      <c r="BN162" s="34">
        <v>46844</v>
      </c>
      <c r="BO162" s="75">
        <f>IF(BO$3&gt;$A162+29,0,IF(BO$4&lt;$A162,0,IF(AND(BO$3&gt;=$A162,BO$3&lt;$A163),BO$15*(31-DAY(BO$3)),IF(AND(BO$4&gt;=$A162,BO$4&lt;$A163),BO$15*DAY(BO$4),IF(AND(BO$3&lt;$A162,BO$4&gt;$A163),BO$15*30,"X")))))*BO$21/100</f>
        <v>0</v>
      </c>
      <c r="BP162" s="64">
        <f t="shared" si="490"/>
        <v>0</v>
      </c>
      <c r="BQ162" s="27">
        <f t="shared" si="470"/>
        <v>0</v>
      </c>
      <c r="BR162" s="19"/>
      <c r="BS162" s="34">
        <v>46844</v>
      </c>
      <c r="BT162" s="75">
        <f>IF(BT$3&gt;$A162+29,0,IF(BT$4&lt;$A162,0,IF(AND(BT$3&gt;=$A162,BT$3&lt;$A163),BT$15*(31-DAY(BT$3)),IF(AND(BT$4&gt;=$A162,BT$4&lt;$A163),BT$15*DAY(BT$4),IF(AND(BT$3&lt;$A162,BT$4&gt;$A163),BT$15*30,"X")))))*BT$21/100</f>
        <v>0</v>
      </c>
      <c r="BU162" s="64">
        <f t="shared" si="491"/>
        <v>0</v>
      </c>
      <c r="BV162" s="27">
        <f t="shared" si="471"/>
        <v>0</v>
      </c>
      <c r="BW162" s="19"/>
      <c r="BX162" s="34">
        <v>46844</v>
      </c>
      <c r="BY162" s="75">
        <f>IF(BY$3&gt;$A162+29,0,IF(BY$4&lt;$A162,0,IF(AND(BY$3&gt;=$A162,BY$3&lt;$A163),BY$15*(31-DAY(BY$3)),IF(AND(BY$4&gt;=$A162,BY$4&lt;$A163),BY$15*DAY(BY$4),IF(AND(BY$3&lt;$A162,BY$4&gt;$A163),BY$15*30,"X")))))*BY$21/100</f>
        <v>0</v>
      </c>
      <c r="BZ162" s="64">
        <f t="shared" si="492"/>
        <v>0</v>
      </c>
      <c r="CA162" s="27">
        <f t="shared" si="472"/>
        <v>0</v>
      </c>
      <c r="CB162" s="19"/>
      <c r="CC162" s="34">
        <v>46844</v>
      </c>
      <c r="CD162" s="75">
        <f>IF(CD$3&gt;$A162+29,0,IF(CD$4&lt;$A162,0,IF(AND(CD$3&gt;=$A162,CD$3&lt;$A163),CD$15*(31-DAY(CD$3)),IF(AND(CD$4&gt;=$A162,CD$4&lt;$A163),CD$15*DAY(CD$4),IF(AND(CD$3&lt;$A162,CD$4&gt;$A163),CD$15*30,"X")))))*CD$21/100</f>
        <v>0</v>
      </c>
      <c r="CE162" s="64">
        <f t="shared" si="493"/>
        <v>0</v>
      </c>
      <c r="CF162" s="27">
        <f t="shared" si="473"/>
        <v>0</v>
      </c>
      <c r="CG162" s="19"/>
      <c r="CH162" s="34">
        <v>46844</v>
      </c>
      <c r="CI162" s="75">
        <f>IF(CI$3&gt;$A162+29,0,IF(CI$4&lt;$A162,0,IF(AND(CI$3&gt;=$A162,CI$3&lt;$A163),CI$15*(31-DAY(CI$3)),IF(AND(CI$4&gt;=$A162,CI$4&lt;$A163),CI$15*DAY(CI$4),IF(AND(CI$3&lt;$A162,CI$4&gt;$A163),CI$15*30,"X")))))*CI$21/100</f>
        <v>0</v>
      </c>
      <c r="CJ162" s="64">
        <f t="shared" si="494"/>
        <v>0</v>
      </c>
      <c r="CK162" s="27">
        <f t="shared" si="474"/>
        <v>0</v>
      </c>
      <c r="CL162" s="19"/>
      <c r="CM162" s="34">
        <v>46844</v>
      </c>
      <c r="CN162" s="75">
        <f>IF(CN$3&gt;$A162+29,0,IF(CN$4&lt;$A162,0,IF(AND(CN$3&gt;=$A162,CN$3&lt;$A163),CN$15*(31-DAY(CN$3)),IF(AND(CN$4&gt;=$A162,CN$4&lt;$A163),CN$15*DAY(CN$4),IF(AND(CN$3&lt;$A162,CN$4&gt;$A163),CN$15*30,"X")))))*CN$21/100</f>
        <v>0</v>
      </c>
      <c r="CO162" s="64">
        <f t="shared" si="495"/>
        <v>0</v>
      </c>
      <c r="CP162" s="27">
        <f t="shared" si="475"/>
        <v>0</v>
      </c>
      <c r="CQ162" s="19"/>
      <c r="CR162" s="34">
        <v>46844</v>
      </c>
      <c r="CS162" s="75">
        <f>IF(CS$3&gt;$A162+29,0,IF(CS$4&lt;$A162,0,IF(AND(CS$3&gt;=$A162,CS$3&lt;$A163),CS$15*(31-DAY(CS$3)),IF(AND(CS$4&gt;=$A162,CS$4&lt;$A163),CS$15*DAY(CS$4),IF(AND(CS$3&lt;$A162,CS$4&gt;$A163),CS$15*30,"X")))))*CS$21/100</f>
        <v>0</v>
      </c>
      <c r="CT162" s="64">
        <f t="shared" si="496"/>
        <v>0</v>
      </c>
      <c r="CU162" s="27">
        <f t="shared" si="476"/>
        <v>0</v>
      </c>
      <c r="CV162" s="19"/>
    </row>
    <row r="163" spans="1:100" hidden="1" outlineLevel="1" x14ac:dyDescent="0.2">
      <c r="A163" s="34">
        <v>46874</v>
      </c>
      <c r="B163" s="75">
        <f>IF(B$3&gt;$A163+30,0,IF(B$4&lt;$A163,0,IF(AND(B$3&gt;=$A163,B$3&lt;$A164),B$15*(32-DAY(B$3)),IF(AND(B$4&gt;=$A163,B$4&lt;$A164),B$15*DAY(B$4),IF(AND(B$3&lt;$A163,B$4&gt;$A164),B$15*31,"X")))))*B$21/100</f>
        <v>0</v>
      </c>
      <c r="C163" s="64">
        <f t="shared" si="477"/>
        <v>0</v>
      </c>
      <c r="D163" s="27">
        <f t="shared" si="457"/>
        <v>0</v>
      </c>
      <c r="E163" s="19"/>
      <c r="F163" s="34">
        <v>46874</v>
      </c>
      <c r="G163" s="75">
        <f>IF(G$3&gt;$A163+30,0,IF(G$4&lt;$A163,0,IF(AND(G$3&gt;=$A163,G$3&lt;$A164),G$15*(32-DAY(G$3)),IF(AND(G$4&gt;=$A163,G$4&lt;$A164),G$15*DAY(G$4),IF(AND(G$3&lt;$A163,G$4&gt;$A164),G$15*31,"X")))))*G$21/100</f>
        <v>0</v>
      </c>
      <c r="H163" s="64">
        <f t="shared" si="478"/>
        <v>0</v>
      </c>
      <c r="I163" s="27">
        <f t="shared" si="458"/>
        <v>0</v>
      </c>
      <c r="J163" s="19"/>
      <c r="K163" s="34">
        <v>46874</v>
      </c>
      <c r="L163" s="75">
        <f>IF(L$3&gt;$A163+30,0,IF(L$4&lt;$A163,0,IF(AND(L$3&gt;=$A163,L$3&lt;$A164),L$15*(32-DAY(L$3)),IF(AND(L$4&gt;=$A163,L$4&lt;$A164),L$15*DAY(L$4),IF(AND(L$3&lt;$A163,L$4&gt;$A164),L$15*31,"X")))))*L$21/100</f>
        <v>0</v>
      </c>
      <c r="M163" s="64">
        <f t="shared" si="479"/>
        <v>0</v>
      </c>
      <c r="N163" s="27">
        <f t="shared" si="459"/>
        <v>0</v>
      </c>
      <c r="O163" s="19"/>
      <c r="P163" s="34">
        <v>46874</v>
      </c>
      <c r="Q163" s="75">
        <f>IF(Q$3&gt;$A163+30,0,IF(Q$4&lt;$A163,0,IF(AND(Q$3&gt;=$A163,Q$3&lt;$A164),Q$15*(32-DAY(Q$3)),IF(AND(Q$4&gt;=$A163,Q$4&lt;$A164),Q$15*DAY(Q$4),IF(AND(Q$3&lt;$A163,Q$4&gt;$A164),Q$15*31,"X")))))*Q$21/100</f>
        <v>0</v>
      </c>
      <c r="R163" s="64">
        <f t="shared" si="480"/>
        <v>0</v>
      </c>
      <c r="S163" s="27">
        <f t="shared" si="460"/>
        <v>0</v>
      </c>
      <c r="T163" s="19"/>
      <c r="U163" s="34">
        <v>46874</v>
      </c>
      <c r="V163" s="75">
        <f>IF(V$3&gt;$A163+30,0,IF(V$4&lt;$A163,0,IF(AND(V$3&gt;=$A163,V$3&lt;$A164),V$15*(32-DAY(V$3)),IF(AND(V$4&gt;=$A163,V$4&lt;$A164),V$15*DAY(V$4),IF(AND(V$3&lt;$A163,V$4&gt;$A164),V$15*31,"X")))))*V$21/100</f>
        <v>0</v>
      </c>
      <c r="W163" s="64">
        <f t="shared" si="481"/>
        <v>0</v>
      </c>
      <c r="X163" s="27">
        <f t="shared" si="461"/>
        <v>0</v>
      </c>
      <c r="Y163" s="19"/>
      <c r="Z163" s="34">
        <v>46874</v>
      </c>
      <c r="AA163" s="75">
        <f>IF(AA$3&gt;$A163+30,0,IF(AA$4&lt;$A163,0,IF(AND(AA$3&gt;=$A163,AA$3&lt;$A164),AA$15*(32-DAY(AA$3)),IF(AND(AA$4&gt;=$A163,AA$4&lt;$A164),AA$15*DAY(AA$4),IF(AND(AA$3&lt;$A163,AA$4&gt;$A164),AA$15*31,"X")))))*AA$21/100</f>
        <v>0</v>
      </c>
      <c r="AB163" s="64">
        <f t="shared" si="482"/>
        <v>0</v>
      </c>
      <c r="AC163" s="27">
        <f t="shared" si="462"/>
        <v>0</v>
      </c>
      <c r="AD163" s="19"/>
      <c r="AE163" s="34">
        <v>46874</v>
      </c>
      <c r="AF163" s="75">
        <f>IF(AF$3&gt;$A163+30,0,IF(AF$4&lt;$A163,0,IF(AND(AF$3&gt;=$A163,AF$3&lt;$A164),AF$15*(32-DAY(AF$3)),IF(AND(AF$4&gt;=$A163,AF$4&lt;$A164),AF$15*DAY(AF$4),IF(AND(AF$3&lt;$A163,AF$4&gt;$A164),AF$15*31,"X")))))*AF$21/100</f>
        <v>0</v>
      </c>
      <c r="AG163" s="64">
        <f t="shared" si="483"/>
        <v>0</v>
      </c>
      <c r="AH163" s="27">
        <f t="shared" si="463"/>
        <v>0</v>
      </c>
      <c r="AI163" s="19"/>
      <c r="AJ163" s="34">
        <v>46874</v>
      </c>
      <c r="AK163" s="75">
        <f>IF(AK$3&gt;$A163+30,0,IF(AK$4&lt;$A163,0,IF(AND(AK$3&gt;=$A163,AK$3&lt;$A164),AK$15*(32-DAY(AK$3)),IF(AND(AK$4&gt;=$A163,AK$4&lt;$A164),AK$15*DAY(AK$4),IF(AND(AK$3&lt;$A163,AK$4&gt;$A164),AK$15*31,"X")))))*AK$21/100</f>
        <v>0</v>
      </c>
      <c r="AL163" s="64">
        <f t="shared" si="484"/>
        <v>0</v>
      </c>
      <c r="AM163" s="27">
        <f t="shared" si="464"/>
        <v>0</v>
      </c>
      <c r="AN163" s="19"/>
      <c r="AO163" s="34">
        <v>46874</v>
      </c>
      <c r="AP163" s="75">
        <f>IF(AP$3&gt;$A163+30,0,IF(AP$4&lt;$A163,0,IF(AND(AP$3&gt;=$A163,AP$3&lt;$A164),AP$15*(32-DAY(AP$3)),IF(AND(AP$4&gt;=$A163,AP$4&lt;$A164),AP$15*DAY(AP$4),IF(AND(AP$3&lt;$A163,AP$4&gt;$A164),AP$15*31,"X")))))*AP$21/100</f>
        <v>0</v>
      </c>
      <c r="AQ163" s="64">
        <f t="shared" si="485"/>
        <v>0</v>
      </c>
      <c r="AR163" s="27">
        <f t="shared" si="465"/>
        <v>0</v>
      </c>
      <c r="AS163" s="19"/>
      <c r="AT163" s="34">
        <v>46874</v>
      </c>
      <c r="AU163" s="75">
        <f>IF(AU$3&gt;$A163+30,0,IF(AU$4&lt;$A163,0,IF(AND(AU$3&gt;=$A163,AU$3&lt;$A164),AU$15*(32-DAY(AU$3)),IF(AND(AU$4&gt;=$A163,AU$4&lt;$A164),AU$15*DAY(AU$4),IF(AND(AU$3&lt;$A163,AU$4&gt;$A164),AU$15*31,"X")))))*AU$21/100</f>
        <v>0</v>
      </c>
      <c r="AV163" s="64">
        <f t="shared" si="486"/>
        <v>0</v>
      </c>
      <c r="AW163" s="27">
        <f t="shared" si="466"/>
        <v>0</v>
      </c>
      <c r="AX163" s="19"/>
      <c r="AY163" s="34">
        <v>46874</v>
      </c>
      <c r="AZ163" s="75">
        <f>IF(AZ$3&gt;$A163+30,0,IF(AZ$4&lt;$A163,0,IF(AND(AZ$3&gt;=$A163,AZ$3&lt;$A164),AZ$15*(32-DAY(AZ$3)),IF(AND(AZ$4&gt;=$A163,AZ$4&lt;$A164),AZ$15*DAY(AZ$4),IF(AND(AZ$3&lt;$A163,AZ$4&gt;$A164),AZ$15*31,"X")))))*AZ$21/100</f>
        <v>0</v>
      </c>
      <c r="BA163" s="64">
        <f t="shared" si="487"/>
        <v>0</v>
      </c>
      <c r="BB163" s="27">
        <f t="shared" si="467"/>
        <v>0</v>
      </c>
      <c r="BC163" s="19"/>
      <c r="BD163" s="34">
        <v>46874</v>
      </c>
      <c r="BE163" s="75">
        <f>IF(BE$3&gt;$A163+30,0,IF(BE$4&lt;$A163,0,IF(AND(BE$3&gt;=$A163,BE$3&lt;$A164),BE$15*(32-DAY(BE$3)),IF(AND(BE$4&gt;=$A163,BE$4&lt;$A164),BE$15*DAY(BE$4),IF(AND(BE$3&lt;$A163,BE$4&gt;$A164),BE$15*31,"X")))))*BE$21/100</f>
        <v>0</v>
      </c>
      <c r="BF163" s="64">
        <f t="shared" si="488"/>
        <v>0</v>
      </c>
      <c r="BG163" s="27">
        <f t="shared" si="468"/>
        <v>0</v>
      </c>
      <c r="BH163" s="19"/>
      <c r="BI163" s="34">
        <v>46874</v>
      </c>
      <c r="BJ163" s="75">
        <f>IF(BJ$3&gt;$A163+30,0,IF(BJ$4&lt;$A163,0,IF(AND(BJ$3&gt;=$A163,BJ$3&lt;$A164),BJ$15*(32-DAY(BJ$3)),IF(AND(BJ$4&gt;=$A163,BJ$4&lt;$A164),BJ$15*DAY(BJ$4),IF(AND(BJ$3&lt;$A163,BJ$4&gt;$A164),BJ$15*31,"X")))))*BJ$21/100</f>
        <v>0</v>
      </c>
      <c r="BK163" s="64">
        <f t="shared" si="489"/>
        <v>0</v>
      </c>
      <c r="BL163" s="27">
        <f t="shared" si="469"/>
        <v>0</v>
      </c>
      <c r="BM163" s="19"/>
      <c r="BN163" s="34">
        <v>46874</v>
      </c>
      <c r="BO163" s="75">
        <f>IF(BO$3&gt;$A163+30,0,IF(BO$4&lt;$A163,0,IF(AND(BO$3&gt;=$A163,BO$3&lt;$A164),BO$15*(32-DAY(BO$3)),IF(AND(BO$4&gt;=$A163,BO$4&lt;$A164),BO$15*DAY(BO$4),IF(AND(BO$3&lt;$A163,BO$4&gt;$A164),BO$15*31,"X")))))*BO$21/100</f>
        <v>0</v>
      </c>
      <c r="BP163" s="64">
        <f t="shared" si="490"/>
        <v>0</v>
      </c>
      <c r="BQ163" s="27">
        <f t="shared" si="470"/>
        <v>0</v>
      </c>
      <c r="BR163" s="19"/>
      <c r="BS163" s="34">
        <v>46874</v>
      </c>
      <c r="BT163" s="75">
        <f>IF(BT$3&gt;$A163+30,0,IF(BT$4&lt;$A163,0,IF(AND(BT$3&gt;=$A163,BT$3&lt;$A164),BT$15*(32-DAY(BT$3)),IF(AND(BT$4&gt;=$A163,BT$4&lt;$A164),BT$15*DAY(BT$4),IF(AND(BT$3&lt;$A163,BT$4&gt;$A164),BT$15*31,"X")))))*BT$21/100</f>
        <v>0</v>
      </c>
      <c r="BU163" s="64">
        <f t="shared" si="491"/>
        <v>0</v>
      </c>
      <c r="BV163" s="27">
        <f t="shared" si="471"/>
        <v>0</v>
      </c>
      <c r="BW163" s="19"/>
      <c r="BX163" s="34">
        <v>46874</v>
      </c>
      <c r="BY163" s="75">
        <f>IF(BY$3&gt;$A163+30,0,IF(BY$4&lt;$A163,0,IF(AND(BY$3&gt;=$A163,BY$3&lt;$A164),BY$15*(32-DAY(BY$3)),IF(AND(BY$4&gt;=$A163,BY$4&lt;$A164),BY$15*DAY(BY$4),IF(AND(BY$3&lt;$A163,BY$4&gt;$A164),BY$15*31,"X")))))*BY$21/100</f>
        <v>0</v>
      </c>
      <c r="BZ163" s="64">
        <f t="shared" si="492"/>
        <v>0</v>
      </c>
      <c r="CA163" s="27">
        <f t="shared" si="472"/>
        <v>0</v>
      </c>
      <c r="CB163" s="19"/>
      <c r="CC163" s="34">
        <v>46874</v>
      </c>
      <c r="CD163" s="75">
        <f>IF(CD$3&gt;$A163+30,0,IF(CD$4&lt;$A163,0,IF(AND(CD$3&gt;=$A163,CD$3&lt;$A164),CD$15*(32-DAY(CD$3)),IF(AND(CD$4&gt;=$A163,CD$4&lt;$A164),CD$15*DAY(CD$4),IF(AND(CD$3&lt;$A163,CD$4&gt;$A164),CD$15*31,"X")))))*CD$21/100</f>
        <v>0</v>
      </c>
      <c r="CE163" s="64">
        <f t="shared" si="493"/>
        <v>0</v>
      </c>
      <c r="CF163" s="27">
        <f t="shared" si="473"/>
        <v>0</v>
      </c>
      <c r="CG163" s="19"/>
      <c r="CH163" s="34">
        <v>46874</v>
      </c>
      <c r="CI163" s="75">
        <f>IF(CI$3&gt;$A163+30,0,IF(CI$4&lt;$A163,0,IF(AND(CI$3&gt;=$A163,CI$3&lt;$A164),CI$15*(32-DAY(CI$3)),IF(AND(CI$4&gt;=$A163,CI$4&lt;$A164),CI$15*DAY(CI$4),IF(AND(CI$3&lt;$A163,CI$4&gt;$A164),CI$15*31,"X")))))*CI$21/100</f>
        <v>0</v>
      </c>
      <c r="CJ163" s="64">
        <f t="shared" si="494"/>
        <v>0</v>
      </c>
      <c r="CK163" s="27">
        <f t="shared" si="474"/>
        <v>0</v>
      </c>
      <c r="CL163" s="19"/>
      <c r="CM163" s="34">
        <v>46874</v>
      </c>
      <c r="CN163" s="75">
        <f>IF(CN$3&gt;$A163+30,0,IF(CN$4&lt;$A163,0,IF(AND(CN$3&gt;=$A163,CN$3&lt;$A164),CN$15*(32-DAY(CN$3)),IF(AND(CN$4&gt;=$A163,CN$4&lt;$A164),CN$15*DAY(CN$4),IF(AND(CN$3&lt;$A163,CN$4&gt;$A164),CN$15*31,"X")))))*CN$21/100</f>
        <v>0</v>
      </c>
      <c r="CO163" s="64">
        <f t="shared" si="495"/>
        <v>0</v>
      </c>
      <c r="CP163" s="27">
        <f t="shared" si="475"/>
        <v>0</v>
      </c>
      <c r="CQ163" s="19"/>
      <c r="CR163" s="34">
        <v>46874</v>
      </c>
      <c r="CS163" s="75">
        <f>IF(CS$3&gt;$A163+30,0,IF(CS$4&lt;$A163,0,IF(AND(CS$3&gt;=$A163,CS$3&lt;$A164),CS$15*(32-DAY(CS$3)),IF(AND(CS$4&gt;=$A163,CS$4&lt;$A164),CS$15*DAY(CS$4),IF(AND(CS$3&lt;$A163,CS$4&gt;$A164),CS$15*31,"X")))))*CS$21/100</f>
        <v>0</v>
      </c>
      <c r="CT163" s="64">
        <f t="shared" si="496"/>
        <v>0</v>
      </c>
      <c r="CU163" s="27">
        <f t="shared" si="476"/>
        <v>0</v>
      </c>
      <c r="CV163" s="19"/>
    </row>
    <row r="164" spans="1:100" hidden="1" outlineLevel="1" x14ac:dyDescent="0.2">
      <c r="A164" s="34">
        <v>46905</v>
      </c>
      <c r="B164" s="75">
        <f>IF(B$3&gt;$A164+29,0,IF(B$4&lt;$A164,0,IF(AND(B$3&gt;=$A164,B$3&lt;$A165),B$15*(31-DAY(B$3)),IF(AND(B$4&gt;=$A164,B$4&lt;$A165),B$15*DAY(B$4),IF(AND(B$3&lt;$A164,B$4&gt;$A165),B$15*30,"X")))))*B$21/100</f>
        <v>0</v>
      </c>
      <c r="C164" s="64">
        <f t="shared" si="477"/>
        <v>0</v>
      </c>
      <c r="D164" s="27">
        <f t="shared" si="457"/>
        <v>0</v>
      </c>
      <c r="E164" s="19"/>
      <c r="F164" s="34">
        <v>46905</v>
      </c>
      <c r="G164" s="75">
        <f>IF(G$3&gt;$A164+29,0,IF(G$4&lt;$A164,0,IF(AND(G$3&gt;=$A164,G$3&lt;$A165),G$15*(31-DAY(G$3)),IF(AND(G$4&gt;=$A164,G$4&lt;$A165),G$15*DAY(G$4),IF(AND(G$3&lt;$A164,G$4&gt;$A165),G$15*30,"X")))))*G$21/100</f>
        <v>0</v>
      </c>
      <c r="H164" s="64">
        <f t="shared" si="478"/>
        <v>0</v>
      </c>
      <c r="I164" s="27">
        <f t="shared" si="458"/>
        <v>0</v>
      </c>
      <c r="J164" s="19"/>
      <c r="K164" s="34">
        <v>46905</v>
      </c>
      <c r="L164" s="75">
        <f>IF(L$3&gt;$A164+29,0,IF(L$4&lt;$A164,0,IF(AND(L$3&gt;=$A164,L$3&lt;$A165),L$15*(31-DAY(L$3)),IF(AND(L$4&gt;=$A164,L$4&lt;$A165),L$15*DAY(L$4),IF(AND(L$3&lt;$A164,L$4&gt;$A165),L$15*30,"X")))))*L$21/100</f>
        <v>0</v>
      </c>
      <c r="M164" s="64">
        <f t="shared" si="479"/>
        <v>0</v>
      </c>
      <c r="N164" s="27">
        <f t="shared" si="459"/>
        <v>0</v>
      </c>
      <c r="O164" s="19"/>
      <c r="P164" s="34">
        <v>46905</v>
      </c>
      <c r="Q164" s="75">
        <f>IF(Q$3&gt;$A164+29,0,IF(Q$4&lt;$A164,0,IF(AND(Q$3&gt;=$A164,Q$3&lt;$A165),Q$15*(31-DAY(Q$3)),IF(AND(Q$4&gt;=$A164,Q$4&lt;$A165),Q$15*DAY(Q$4),IF(AND(Q$3&lt;$A164,Q$4&gt;$A165),Q$15*30,"X")))))*Q$21/100</f>
        <v>0</v>
      </c>
      <c r="R164" s="64">
        <f t="shared" si="480"/>
        <v>0</v>
      </c>
      <c r="S164" s="27">
        <f t="shared" si="460"/>
        <v>0</v>
      </c>
      <c r="T164" s="19"/>
      <c r="U164" s="34">
        <v>46905</v>
      </c>
      <c r="V164" s="75">
        <f>IF(V$3&gt;$A164+29,0,IF(V$4&lt;$A164,0,IF(AND(V$3&gt;=$A164,V$3&lt;$A165),V$15*(31-DAY(V$3)),IF(AND(V$4&gt;=$A164,V$4&lt;$A165),V$15*DAY(V$4),IF(AND(V$3&lt;$A164,V$4&gt;$A165),V$15*30,"X")))))*V$21/100</f>
        <v>0</v>
      </c>
      <c r="W164" s="64">
        <f t="shared" si="481"/>
        <v>0</v>
      </c>
      <c r="X164" s="27">
        <f t="shared" si="461"/>
        <v>0</v>
      </c>
      <c r="Y164" s="19"/>
      <c r="Z164" s="34">
        <v>46905</v>
      </c>
      <c r="AA164" s="75">
        <f>IF(AA$3&gt;$A164+29,0,IF(AA$4&lt;$A164,0,IF(AND(AA$3&gt;=$A164,AA$3&lt;$A165),AA$15*(31-DAY(AA$3)),IF(AND(AA$4&gt;=$A164,AA$4&lt;$A165),AA$15*DAY(AA$4),IF(AND(AA$3&lt;$A164,AA$4&gt;$A165),AA$15*30,"X")))))*AA$21/100</f>
        <v>0</v>
      </c>
      <c r="AB164" s="64">
        <f t="shared" si="482"/>
        <v>0</v>
      </c>
      <c r="AC164" s="27">
        <f t="shared" si="462"/>
        <v>0</v>
      </c>
      <c r="AD164" s="19"/>
      <c r="AE164" s="34">
        <v>46905</v>
      </c>
      <c r="AF164" s="75">
        <f>IF(AF$3&gt;$A164+29,0,IF(AF$4&lt;$A164,0,IF(AND(AF$3&gt;=$A164,AF$3&lt;$A165),AF$15*(31-DAY(AF$3)),IF(AND(AF$4&gt;=$A164,AF$4&lt;$A165),AF$15*DAY(AF$4),IF(AND(AF$3&lt;$A164,AF$4&gt;$A165),AF$15*30,"X")))))*AF$21/100</f>
        <v>0</v>
      </c>
      <c r="AG164" s="64">
        <f t="shared" si="483"/>
        <v>0</v>
      </c>
      <c r="AH164" s="27">
        <f t="shared" si="463"/>
        <v>0</v>
      </c>
      <c r="AI164" s="19"/>
      <c r="AJ164" s="34">
        <v>46905</v>
      </c>
      <c r="AK164" s="75">
        <f>IF(AK$3&gt;$A164+29,0,IF(AK$4&lt;$A164,0,IF(AND(AK$3&gt;=$A164,AK$3&lt;$A165),AK$15*(31-DAY(AK$3)),IF(AND(AK$4&gt;=$A164,AK$4&lt;$A165),AK$15*DAY(AK$4),IF(AND(AK$3&lt;$A164,AK$4&gt;$A165),AK$15*30,"X")))))*AK$21/100</f>
        <v>0</v>
      </c>
      <c r="AL164" s="64">
        <f t="shared" si="484"/>
        <v>0</v>
      </c>
      <c r="AM164" s="27">
        <f t="shared" si="464"/>
        <v>0</v>
      </c>
      <c r="AN164" s="19"/>
      <c r="AO164" s="34">
        <v>46905</v>
      </c>
      <c r="AP164" s="75">
        <f>IF(AP$3&gt;$A164+29,0,IF(AP$4&lt;$A164,0,IF(AND(AP$3&gt;=$A164,AP$3&lt;$A165),AP$15*(31-DAY(AP$3)),IF(AND(AP$4&gt;=$A164,AP$4&lt;$A165),AP$15*DAY(AP$4),IF(AND(AP$3&lt;$A164,AP$4&gt;$A165),AP$15*30,"X")))))*AP$21/100</f>
        <v>0</v>
      </c>
      <c r="AQ164" s="64">
        <f t="shared" si="485"/>
        <v>0</v>
      </c>
      <c r="AR164" s="27">
        <f t="shared" si="465"/>
        <v>0</v>
      </c>
      <c r="AS164" s="19"/>
      <c r="AT164" s="34">
        <v>46905</v>
      </c>
      <c r="AU164" s="75">
        <f>IF(AU$3&gt;$A164+29,0,IF(AU$4&lt;$A164,0,IF(AND(AU$3&gt;=$A164,AU$3&lt;$A165),AU$15*(31-DAY(AU$3)),IF(AND(AU$4&gt;=$A164,AU$4&lt;$A165),AU$15*DAY(AU$4),IF(AND(AU$3&lt;$A164,AU$4&gt;$A165),AU$15*30,"X")))))*AU$21/100</f>
        <v>0</v>
      </c>
      <c r="AV164" s="64">
        <f t="shared" si="486"/>
        <v>0</v>
      </c>
      <c r="AW164" s="27">
        <f t="shared" si="466"/>
        <v>0</v>
      </c>
      <c r="AX164" s="19"/>
      <c r="AY164" s="34">
        <v>46905</v>
      </c>
      <c r="AZ164" s="75">
        <f>IF(AZ$3&gt;$A164+29,0,IF(AZ$4&lt;$A164,0,IF(AND(AZ$3&gt;=$A164,AZ$3&lt;$A165),AZ$15*(31-DAY(AZ$3)),IF(AND(AZ$4&gt;=$A164,AZ$4&lt;$A165),AZ$15*DAY(AZ$4),IF(AND(AZ$3&lt;$A164,AZ$4&gt;$A165),AZ$15*30,"X")))))*AZ$21/100</f>
        <v>0</v>
      </c>
      <c r="BA164" s="64">
        <f t="shared" si="487"/>
        <v>0</v>
      </c>
      <c r="BB164" s="27">
        <f t="shared" si="467"/>
        <v>0</v>
      </c>
      <c r="BC164" s="19"/>
      <c r="BD164" s="34">
        <v>46905</v>
      </c>
      <c r="BE164" s="75">
        <f>IF(BE$3&gt;$A164+29,0,IF(BE$4&lt;$A164,0,IF(AND(BE$3&gt;=$A164,BE$3&lt;$A165),BE$15*(31-DAY(BE$3)),IF(AND(BE$4&gt;=$A164,BE$4&lt;$A165),BE$15*DAY(BE$4),IF(AND(BE$3&lt;$A164,BE$4&gt;$A165),BE$15*30,"X")))))*BE$21/100</f>
        <v>0</v>
      </c>
      <c r="BF164" s="64">
        <f t="shared" si="488"/>
        <v>0</v>
      </c>
      <c r="BG164" s="27">
        <f t="shared" si="468"/>
        <v>0</v>
      </c>
      <c r="BH164" s="19"/>
      <c r="BI164" s="34">
        <v>46905</v>
      </c>
      <c r="BJ164" s="75">
        <f>IF(BJ$3&gt;$A164+29,0,IF(BJ$4&lt;$A164,0,IF(AND(BJ$3&gt;=$A164,BJ$3&lt;$A165),BJ$15*(31-DAY(BJ$3)),IF(AND(BJ$4&gt;=$A164,BJ$4&lt;$A165),BJ$15*DAY(BJ$4),IF(AND(BJ$3&lt;$A164,BJ$4&gt;$A165),BJ$15*30,"X")))))*BJ$21/100</f>
        <v>0</v>
      </c>
      <c r="BK164" s="64">
        <f t="shared" si="489"/>
        <v>0</v>
      </c>
      <c r="BL164" s="27">
        <f t="shared" si="469"/>
        <v>0</v>
      </c>
      <c r="BM164" s="19"/>
      <c r="BN164" s="34">
        <v>46905</v>
      </c>
      <c r="BO164" s="75">
        <f>IF(BO$3&gt;$A164+29,0,IF(BO$4&lt;$A164,0,IF(AND(BO$3&gt;=$A164,BO$3&lt;$A165),BO$15*(31-DAY(BO$3)),IF(AND(BO$4&gt;=$A164,BO$4&lt;$A165),BO$15*DAY(BO$4),IF(AND(BO$3&lt;$A164,BO$4&gt;$A165),BO$15*30,"X")))))*BO$21/100</f>
        <v>0</v>
      </c>
      <c r="BP164" s="64">
        <f t="shared" si="490"/>
        <v>0</v>
      </c>
      <c r="BQ164" s="27">
        <f t="shared" si="470"/>
        <v>0</v>
      </c>
      <c r="BR164" s="19"/>
      <c r="BS164" s="34">
        <v>46905</v>
      </c>
      <c r="BT164" s="75">
        <f>IF(BT$3&gt;$A164+29,0,IF(BT$4&lt;$A164,0,IF(AND(BT$3&gt;=$A164,BT$3&lt;$A165),BT$15*(31-DAY(BT$3)),IF(AND(BT$4&gt;=$A164,BT$4&lt;$A165),BT$15*DAY(BT$4),IF(AND(BT$3&lt;$A164,BT$4&gt;$A165),BT$15*30,"X")))))*BT$21/100</f>
        <v>0</v>
      </c>
      <c r="BU164" s="64">
        <f t="shared" si="491"/>
        <v>0</v>
      </c>
      <c r="BV164" s="27">
        <f t="shared" si="471"/>
        <v>0</v>
      </c>
      <c r="BW164" s="19"/>
      <c r="BX164" s="34">
        <v>46905</v>
      </c>
      <c r="BY164" s="75">
        <f>IF(BY$3&gt;$A164+29,0,IF(BY$4&lt;$A164,0,IF(AND(BY$3&gt;=$A164,BY$3&lt;$A165),BY$15*(31-DAY(BY$3)),IF(AND(BY$4&gt;=$A164,BY$4&lt;$A165),BY$15*DAY(BY$4),IF(AND(BY$3&lt;$A164,BY$4&gt;$A165),BY$15*30,"X")))))*BY$21/100</f>
        <v>0</v>
      </c>
      <c r="BZ164" s="64">
        <f t="shared" si="492"/>
        <v>0</v>
      </c>
      <c r="CA164" s="27">
        <f t="shared" si="472"/>
        <v>0</v>
      </c>
      <c r="CB164" s="19"/>
      <c r="CC164" s="34">
        <v>46905</v>
      </c>
      <c r="CD164" s="75">
        <f>IF(CD$3&gt;$A164+29,0,IF(CD$4&lt;$A164,0,IF(AND(CD$3&gt;=$A164,CD$3&lt;$A165),CD$15*(31-DAY(CD$3)),IF(AND(CD$4&gt;=$A164,CD$4&lt;$A165),CD$15*DAY(CD$4),IF(AND(CD$3&lt;$A164,CD$4&gt;$A165),CD$15*30,"X")))))*CD$21/100</f>
        <v>0</v>
      </c>
      <c r="CE164" s="64">
        <f t="shared" si="493"/>
        <v>0</v>
      </c>
      <c r="CF164" s="27">
        <f t="shared" si="473"/>
        <v>0</v>
      </c>
      <c r="CG164" s="19"/>
      <c r="CH164" s="34">
        <v>46905</v>
      </c>
      <c r="CI164" s="75">
        <f>IF(CI$3&gt;$A164+29,0,IF(CI$4&lt;$A164,0,IF(AND(CI$3&gt;=$A164,CI$3&lt;$A165),CI$15*(31-DAY(CI$3)),IF(AND(CI$4&gt;=$A164,CI$4&lt;$A165),CI$15*DAY(CI$4),IF(AND(CI$3&lt;$A164,CI$4&gt;$A165),CI$15*30,"X")))))*CI$21/100</f>
        <v>0</v>
      </c>
      <c r="CJ164" s="64">
        <f t="shared" si="494"/>
        <v>0</v>
      </c>
      <c r="CK164" s="27">
        <f t="shared" si="474"/>
        <v>0</v>
      </c>
      <c r="CL164" s="19"/>
      <c r="CM164" s="34">
        <v>46905</v>
      </c>
      <c r="CN164" s="75">
        <f>IF(CN$3&gt;$A164+29,0,IF(CN$4&lt;$A164,0,IF(AND(CN$3&gt;=$A164,CN$3&lt;$A165),CN$15*(31-DAY(CN$3)),IF(AND(CN$4&gt;=$A164,CN$4&lt;$A165),CN$15*DAY(CN$4),IF(AND(CN$3&lt;$A164,CN$4&gt;$A165),CN$15*30,"X")))))*CN$21/100</f>
        <v>0</v>
      </c>
      <c r="CO164" s="64">
        <f t="shared" si="495"/>
        <v>0</v>
      </c>
      <c r="CP164" s="27">
        <f t="shared" si="475"/>
        <v>0</v>
      </c>
      <c r="CQ164" s="19"/>
      <c r="CR164" s="34">
        <v>46905</v>
      </c>
      <c r="CS164" s="75">
        <f>IF(CS$3&gt;$A164+29,0,IF(CS$4&lt;$A164,0,IF(AND(CS$3&gt;=$A164,CS$3&lt;$A165),CS$15*(31-DAY(CS$3)),IF(AND(CS$4&gt;=$A164,CS$4&lt;$A165),CS$15*DAY(CS$4),IF(AND(CS$3&lt;$A164,CS$4&gt;$A165),CS$15*30,"X")))))*CS$21/100</f>
        <v>0</v>
      </c>
      <c r="CT164" s="64">
        <f t="shared" si="496"/>
        <v>0</v>
      </c>
      <c r="CU164" s="27">
        <f t="shared" si="476"/>
        <v>0</v>
      </c>
      <c r="CV164" s="19"/>
    </row>
    <row r="165" spans="1:100" hidden="1" outlineLevel="1" x14ac:dyDescent="0.2">
      <c r="A165" s="34">
        <v>46935</v>
      </c>
      <c r="B165" s="75">
        <f>IF(B$3&gt;$A165+30,0,IF(B$4&lt;$A165,0,IF(AND(B$3&gt;=$A165,B$3&lt;$A166),B$15*(32-DAY(B$3)),IF(AND(B$4&gt;=$A165,B$4&lt;$A166),B$15*DAY(B$4),IF(AND(B$3&lt;$A165,B$4&gt;$A166),B$15*31,"X")))))*B$21/100</f>
        <v>0</v>
      </c>
      <c r="C165" s="64">
        <f t="shared" si="477"/>
        <v>0</v>
      </c>
      <c r="D165" s="27">
        <f t="shared" si="457"/>
        <v>0</v>
      </c>
      <c r="E165" s="19"/>
      <c r="F165" s="34">
        <v>46935</v>
      </c>
      <c r="G165" s="75">
        <f>IF(G$3&gt;$A165+30,0,IF(G$4&lt;$A165,0,IF(AND(G$3&gt;=$A165,G$3&lt;$A166),G$15*(32-DAY(G$3)),IF(AND(G$4&gt;=$A165,G$4&lt;$A166),G$15*DAY(G$4),IF(AND(G$3&lt;$A165,G$4&gt;$A166),G$15*31,"X")))))*G$21/100</f>
        <v>0</v>
      </c>
      <c r="H165" s="64">
        <f t="shared" si="478"/>
        <v>0</v>
      </c>
      <c r="I165" s="27">
        <f t="shared" si="458"/>
        <v>0</v>
      </c>
      <c r="J165" s="19"/>
      <c r="K165" s="34">
        <v>46935</v>
      </c>
      <c r="L165" s="75">
        <f>IF(L$3&gt;$A165+30,0,IF(L$4&lt;$A165,0,IF(AND(L$3&gt;=$A165,L$3&lt;$A166),L$15*(32-DAY(L$3)),IF(AND(L$4&gt;=$A165,L$4&lt;$A166),L$15*DAY(L$4),IF(AND(L$3&lt;$A165,L$4&gt;$A166),L$15*31,"X")))))*L$21/100</f>
        <v>0</v>
      </c>
      <c r="M165" s="64">
        <f t="shared" si="479"/>
        <v>0</v>
      </c>
      <c r="N165" s="27">
        <f t="shared" si="459"/>
        <v>0</v>
      </c>
      <c r="O165" s="19"/>
      <c r="P165" s="34">
        <v>46935</v>
      </c>
      <c r="Q165" s="75">
        <f>IF(Q$3&gt;$A165+30,0,IF(Q$4&lt;$A165,0,IF(AND(Q$3&gt;=$A165,Q$3&lt;$A166),Q$15*(32-DAY(Q$3)),IF(AND(Q$4&gt;=$A165,Q$4&lt;$A166),Q$15*DAY(Q$4),IF(AND(Q$3&lt;$A165,Q$4&gt;$A166),Q$15*31,"X")))))*Q$21/100</f>
        <v>0</v>
      </c>
      <c r="R165" s="64">
        <f t="shared" si="480"/>
        <v>0</v>
      </c>
      <c r="S165" s="27">
        <f t="shared" si="460"/>
        <v>0</v>
      </c>
      <c r="T165" s="19"/>
      <c r="U165" s="34">
        <v>46935</v>
      </c>
      <c r="V165" s="75">
        <f>IF(V$3&gt;$A165+30,0,IF(V$4&lt;$A165,0,IF(AND(V$3&gt;=$A165,V$3&lt;$A166),V$15*(32-DAY(V$3)),IF(AND(V$4&gt;=$A165,V$4&lt;$A166),V$15*DAY(V$4),IF(AND(V$3&lt;$A165,V$4&gt;$A166),V$15*31,"X")))))*V$21/100</f>
        <v>0</v>
      </c>
      <c r="W165" s="64">
        <f t="shared" si="481"/>
        <v>0</v>
      </c>
      <c r="X165" s="27">
        <f t="shared" si="461"/>
        <v>0</v>
      </c>
      <c r="Y165" s="19"/>
      <c r="Z165" s="34">
        <v>46935</v>
      </c>
      <c r="AA165" s="75">
        <f>IF(AA$3&gt;$A165+30,0,IF(AA$4&lt;$A165,0,IF(AND(AA$3&gt;=$A165,AA$3&lt;$A166),AA$15*(32-DAY(AA$3)),IF(AND(AA$4&gt;=$A165,AA$4&lt;$A166),AA$15*DAY(AA$4),IF(AND(AA$3&lt;$A165,AA$4&gt;$A166),AA$15*31,"X")))))*AA$21/100</f>
        <v>0</v>
      </c>
      <c r="AB165" s="64">
        <f t="shared" si="482"/>
        <v>0</v>
      </c>
      <c r="AC165" s="27">
        <f t="shared" si="462"/>
        <v>0</v>
      </c>
      <c r="AD165" s="19"/>
      <c r="AE165" s="34">
        <v>46935</v>
      </c>
      <c r="AF165" s="75">
        <f>IF(AF$3&gt;$A165+30,0,IF(AF$4&lt;$A165,0,IF(AND(AF$3&gt;=$A165,AF$3&lt;$A166),AF$15*(32-DAY(AF$3)),IF(AND(AF$4&gt;=$A165,AF$4&lt;$A166),AF$15*DAY(AF$4),IF(AND(AF$3&lt;$A165,AF$4&gt;$A166),AF$15*31,"X")))))*AF$21/100</f>
        <v>0</v>
      </c>
      <c r="AG165" s="64">
        <f t="shared" si="483"/>
        <v>0</v>
      </c>
      <c r="AH165" s="27">
        <f t="shared" si="463"/>
        <v>0</v>
      </c>
      <c r="AI165" s="19"/>
      <c r="AJ165" s="34">
        <v>46935</v>
      </c>
      <c r="AK165" s="75">
        <f>IF(AK$3&gt;$A165+30,0,IF(AK$4&lt;$A165,0,IF(AND(AK$3&gt;=$A165,AK$3&lt;$A166),AK$15*(32-DAY(AK$3)),IF(AND(AK$4&gt;=$A165,AK$4&lt;$A166),AK$15*DAY(AK$4),IF(AND(AK$3&lt;$A165,AK$4&gt;$A166),AK$15*31,"X")))))*AK$21/100</f>
        <v>0</v>
      </c>
      <c r="AL165" s="64">
        <f t="shared" si="484"/>
        <v>0</v>
      </c>
      <c r="AM165" s="27">
        <f t="shared" si="464"/>
        <v>0</v>
      </c>
      <c r="AN165" s="19"/>
      <c r="AO165" s="34">
        <v>46935</v>
      </c>
      <c r="AP165" s="75">
        <f>IF(AP$3&gt;$A165+30,0,IF(AP$4&lt;$A165,0,IF(AND(AP$3&gt;=$A165,AP$3&lt;$A166),AP$15*(32-DAY(AP$3)),IF(AND(AP$4&gt;=$A165,AP$4&lt;$A166),AP$15*DAY(AP$4),IF(AND(AP$3&lt;$A165,AP$4&gt;$A166),AP$15*31,"X")))))*AP$21/100</f>
        <v>0</v>
      </c>
      <c r="AQ165" s="64">
        <f t="shared" si="485"/>
        <v>0</v>
      </c>
      <c r="AR165" s="27">
        <f t="shared" si="465"/>
        <v>0</v>
      </c>
      <c r="AS165" s="19"/>
      <c r="AT165" s="34">
        <v>46935</v>
      </c>
      <c r="AU165" s="75">
        <f>IF(AU$3&gt;$A165+30,0,IF(AU$4&lt;$A165,0,IF(AND(AU$3&gt;=$A165,AU$3&lt;$A166),AU$15*(32-DAY(AU$3)),IF(AND(AU$4&gt;=$A165,AU$4&lt;$A166),AU$15*DAY(AU$4),IF(AND(AU$3&lt;$A165,AU$4&gt;$A166),AU$15*31,"X")))))*AU$21/100</f>
        <v>0</v>
      </c>
      <c r="AV165" s="64">
        <f t="shared" si="486"/>
        <v>0</v>
      </c>
      <c r="AW165" s="27">
        <f t="shared" si="466"/>
        <v>0</v>
      </c>
      <c r="AX165" s="19"/>
      <c r="AY165" s="34">
        <v>46935</v>
      </c>
      <c r="AZ165" s="75">
        <f>IF(AZ$3&gt;$A165+30,0,IF(AZ$4&lt;$A165,0,IF(AND(AZ$3&gt;=$A165,AZ$3&lt;$A166),AZ$15*(32-DAY(AZ$3)),IF(AND(AZ$4&gt;=$A165,AZ$4&lt;$A166),AZ$15*DAY(AZ$4),IF(AND(AZ$3&lt;$A165,AZ$4&gt;$A166),AZ$15*31,"X")))))*AZ$21/100</f>
        <v>0</v>
      </c>
      <c r="BA165" s="64">
        <f t="shared" si="487"/>
        <v>0</v>
      </c>
      <c r="BB165" s="27">
        <f t="shared" si="467"/>
        <v>0</v>
      </c>
      <c r="BC165" s="19"/>
      <c r="BD165" s="34">
        <v>46935</v>
      </c>
      <c r="BE165" s="75">
        <f>IF(BE$3&gt;$A165+30,0,IF(BE$4&lt;$A165,0,IF(AND(BE$3&gt;=$A165,BE$3&lt;$A166),BE$15*(32-DAY(BE$3)),IF(AND(BE$4&gt;=$A165,BE$4&lt;$A166),BE$15*DAY(BE$4),IF(AND(BE$3&lt;$A165,BE$4&gt;$A166),BE$15*31,"X")))))*BE$21/100</f>
        <v>0</v>
      </c>
      <c r="BF165" s="64">
        <f t="shared" si="488"/>
        <v>0</v>
      </c>
      <c r="BG165" s="27">
        <f t="shared" si="468"/>
        <v>0</v>
      </c>
      <c r="BH165" s="19"/>
      <c r="BI165" s="34">
        <v>46935</v>
      </c>
      <c r="BJ165" s="75">
        <f>IF(BJ$3&gt;$A165+30,0,IF(BJ$4&lt;$A165,0,IF(AND(BJ$3&gt;=$A165,BJ$3&lt;$A166),BJ$15*(32-DAY(BJ$3)),IF(AND(BJ$4&gt;=$A165,BJ$4&lt;$A166),BJ$15*DAY(BJ$4),IF(AND(BJ$3&lt;$A165,BJ$4&gt;$A166),BJ$15*31,"X")))))*BJ$21/100</f>
        <v>0</v>
      </c>
      <c r="BK165" s="64">
        <f t="shared" si="489"/>
        <v>0</v>
      </c>
      <c r="BL165" s="27">
        <f t="shared" si="469"/>
        <v>0</v>
      </c>
      <c r="BM165" s="19"/>
      <c r="BN165" s="34">
        <v>46935</v>
      </c>
      <c r="BO165" s="75">
        <f>IF(BO$3&gt;$A165+30,0,IF(BO$4&lt;$A165,0,IF(AND(BO$3&gt;=$A165,BO$3&lt;$A166),BO$15*(32-DAY(BO$3)),IF(AND(BO$4&gt;=$A165,BO$4&lt;$A166),BO$15*DAY(BO$4),IF(AND(BO$3&lt;$A165,BO$4&gt;$A166),BO$15*31,"X")))))*BO$21/100</f>
        <v>0</v>
      </c>
      <c r="BP165" s="64">
        <f t="shared" si="490"/>
        <v>0</v>
      </c>
      <c r="BQ165" s="27">
        <f t="shared" si="470"/>
        <v>0</v>
      </c>
      <c r="BR165" s="19"/>
      <c r="BS165" s="34">
        <v>46935</v>
      </c>
      <c r="BT165" s="75">
        <f>IF(BT$3&gt;$A165+30,0,IF(BT$4&lt;$A165,0,IF(AND(BT$3&gt;=$A165,BT$3&lt;$A166),BT$15*(32-DAY(BT$3)),IF(AND(BT$4&gt;=$A165,BT$4&lt;$A166),BT$15*DAY(BT$4),IF(AND(BT$3&lt;$A165,BT$4&gt;$A166),BT$15*31,"X")))))*BT$21/100</f>
        <v>0</v>
      </c>
      <c r="BU165" s="64">
        <f t="shared" si="491"/>
        <v>0</v>
      </c>
      <c r="BV165" s="27">
        <f t="shared" si="471"/>
        <v>0</v>
      </c>
      <c r="BW165" s="19"/>
      <c r="BX165" s="34">
        <v>46935</v>
      </c>
      <c r="BY165" s="75">
        <f>IF(BY$3&gt;$A165+30,0,IF(BY$4&lt;$A165,0,IF(AND(BY$3&gt;=$A165,BY$3&lt;$A166),BY$15*(32-DAY(BY$3)),IF(AND(BY$4&gt;=$A165,BY$4&lt;$A166),BY$15*DAY(BY$4),IF(AND(BY$3&lt;$A165,BY$4&gt;$A166),BY$15*31,"X")))))*BY$21/100</f>
        <v>0</v>
      </c>
      <c r="BZ165" s="64">
        <f t="shared" si="492"/>
        <v>0</v>
      </c>
      <c r="CA165" s="27">
        <f t="shared" si="472"/>
        <v>0</v>
      </c>
      <c r="CB165" s="19"/>
      <c r="CC165" s="34">
        <v>46935</v>
      </c>
      <c r="CD165" s="75">
        <f>IF(CD$3&gt;$A165+30,0,IF(CD$4&lt;$A165,0,IF(AND(CD$3&gt;=$A165,CD$3&lt;$A166),CD$15*(32-DAY(CD$3)),IF(AND(CD$4&gt;=$A165,CD$4&lt;$A166),CD$15*DAY(CD$4),IF(AND(CD$3&lt;$A165,CD$4&gt;$A166),CD$15*31,"X")))))*CD$21/100</f>
        <v>0</v>
      </c>
      <c r="CE165" s="64">
        <f t="shared" si="493"/>
        <v>0</v>
      </c>
      <c r="CF165" s="27">
        <f t="shared" si="473"/>
        <v>0</v>
      </c>
      <c r="CG165" s="19"/>
      <c r="CH165" s="34">
        <v>46935</v>
      </c>
      <c r="CI165" s="75">
        <f>IF(CI$3&gt;$A165+30,0,IF(CI$4&lt;$A165,0,IF(AND(CI$3&gt;=$A165,CI$3&lt;$A166),CI$15*(32-DAY(CI$3)),IF(AND(CI$4&gt;=$A165,CI$4&lt;$A166),CI$15*DAY(CI$4),IF(AND(CI$3&lt;$A165,CI$4&gt;$A166),CI$15*31,"X")))))*CI$21/100</f>
        <v>0</v>
      </c>
      <c r="CJ165" s="64">
        <f t="shared" si="494"/>
        <v>0</v>
      </c>
      <c r="CK165" s="27">
        <f t="shared" si="474"/>
        <v>0</v>
      </c>
      <c r="CL165" s="19"/>
      <c r="CM165" s="34">
        <v>46935</v>
      </c>
      <c r="CN165" s="75">
        <f>IF(CN$3&gt;$A165+30,0,IF(CN$4&lt;$A165,0,IF(AND(CN$3&gt;=$A165,CN$3&lt;$A166),CN$15*(32-DAY(CN$3)),IF(AND(CN$4&gt;=$A165,CN$4&lt;$A166),CN$15*DAY(CN$4),IF(AND(CN$3&lt;$A165,CN$4&gt;$A166),CN$15*31,"X")))))*CN$21/100</f>
        <v>0</v>
      </c>
      <c r="CO165" s="64">
        <f t="shared" si="495"/>
        <v>0</v>
      </c>
      <c r="CP165" s="27">
        <f t="shared" si="475"/>
        <v>0</v>
      </c>
      <c r="CQ165" s="19"/>
      <c r="CR165" s="34">
        <v>46935</v>
      </c>
      <c r="CS165" s="75">
        <f>IF(CS$3&gt;$A165+30,0,IF(CS$4&lt;$A165,0,IF(AND(CS$3&gt;=$A165,CS$3&lt;$A166),CS$15*(32-DAY(CS$3)),IF(AND(CS$4&gt;=$A165,CS$4&lt;$A166),CS$15*DAY(CS$4),IF(AND(CS$3&lt;$A165,CS$4&gt;$A166),CS$15*31,"X")))))*CS$21/100</f>
        <v>0</v>
      </c>
      <c r="CT165" s="64">
        <f t="shared" si="496"/>
        <v>0</v>
      </c>
      <c r="CU165" s="27">
        <f t="shared" si="476"/>
        <v>0</v>
      </c>
      <c r="CV165" s="19"/>
    </row>
    <row r="166" spans="1:100" hidden="1" outlineLevel="1" x14ac:dyDescent="0.2">
      <c r="A166" s="34">
        <v>46966</v>
      </c>
      <c r="B166" s="75">
        <f>IF(B$3&gt;$A166+30,0,IF(B$4&lt;$A166,0,IF(AND(B$3&gt;=$A166,B$3&lt;$A167),B$15*(32-DAY(B$3)),IF(AND(B$4&gt;=$A166,B$4&lt;$A167),B$15*DAY(B$4),IF(AND(B$3&lt;$A166,B$4&gt;$A167),B$15*31,"X")))))*B$21/100</f>
        <v>0</v>
      </c>
      <c r="C166" s="64">
        <f t="shared" si="477"/>
        <v>0</v>
      </c>
      <c r="D166" s="27">
        <f t="shared" si="457"/>
        <v>0</v>
      </c>
      <c r="E166" s="19"/>
      <c r="F166" s="34">
        <v>46966</v>
      </c>
      <c r="G166" s="75">
        <f>IF(G$3&gt;$A166+30,0,IF(G$4&lt;$A166,0,IF(AND(G$3&gt;=$A166,G$3&lt;$A167),G$15*(32-DAY(G$3)),IF(AND(G$4&gt;=$A166,G$4&lt;$A167),G$15*DAY(G$4),IF(AND(G$3&lt;$A166,G$4&gt;$A167),G$15*31,"X")))))*G$21/100</f>
        <v>0</v>
      </c>
      <c r="H166" s="64">
        <f t="shared" si="478"/>
        <v>0</v>
      </c>
      <c r="I166" s="27">
        <f t="shared" si="458"/>
        <v>0</v>
      </c>
      <c r="J166" s="19"/>
      <c r="K166" s="34">
        <v>46966</v>
      </c>
      <c r="L166" s="75">
        <f>IF(L$3&gt;$A166+30,0,IF(L$4&lt;$A166,0,IF(AND(L$3&gt;=$A166,L$3&lt;$A167),L$15*(32-DAY(L$3)),IF(AND(L$4&gt;=$A166,L$4&lt;$A167),L$15*DAY(L$4),IF(AND(L$3&lt;$A166,L$4&gt;$A167),L$15*31,"X")))))*L$21/100</f>
        <v>0</v>
      </c>
      <c r="M166" s="64">
        <f t="shared" si="479"/>
        <v>0</v>
      </c>
      <c r="N166" s="27">
        <f t="shared" si="459"/>
        <v>0</v>
      </c>
      <c r="O166" s="19"/>
      <c r="P166" s="34">
        <v>46966</v>
      </c>
      <c r="Q166" s="75">
        <f>IF(Q$3&gt;$A166+30,0,IF(Q$4&lt;$A166,0,IF(AND(Q$3&gt;=$A166,Q$3&lt;$A167),Q$15*(32-DAY(Q$3)),IF(AND(Q$4&gt;=$A166,Q$4&lt;$A167),Q$15*DAY(Q$4),IF(AND(Q$3&lt;$A166,Q$4&gt;$A167),Q$15*31,"X")))))*Q$21/100</f>
        <v>0</v>
      </c>
      <c r="R166" s="64">
        <f t="shared" si="480"/>
        <v>0</v>
      </c>
      <c r="S166" s="27">
        <f t="shared" si="460"/>
        <v>0</v>
      </c>
      <c r="T166" s="19"/>
      <c r="U166" s="34">
        <v>46966</v>
      </c>
      <c r="V166" s="75">
        <f>IF(V$3&gt;$A166+30,0,IF(V$4&lt;$A166,0,IF(AND(V$3&gt;=$A166,V$3&lt;$A167),V$15*(32-DAY(V$3)),IF(AND(V$4&gt;=$A166,V$4&lt;$A167),V$15*DAY(V$4),IF(AND(V$3&lt;$A166,V$4&gt;$A167),V$15*31,"X")))))*V$21/100</f>
        <v>0</v>
      </c>
      <c r="W166" s="64">
        <f t="shared" si="481"/>
        <v>0</v>
      </c>
      <c r="X166" s="27">
        <f t="shared" si="461"/>
        <v>0</v>
      </c>
      <c r="Y166" s="19"/>
      <c r="Z166" s="34">
        <v>46966</v>
      </c>
      <c r="AA166" s="75">
        <f>IF(AA$3&gt;$A166+30,0,IF(AA$4&lt;$A166,0,IF(AND(AA$3&gt;=$A166,AA$3&lt;$A167),AA$15*(32-DAY(AA$3)),IF(AND(AA$4&gt;=$A166,AA$4&lt;$A167),AA$15*DAY(AA$4),IF(AND(AA$3&lt;$A166,AA$4&gt;$A167),AA$15*31,"X")))))*AA$21/100</f>
        <v>0</v>
      </c>
      <c r="AB166" s="64">
        <f t="shared" si="482"/>
        <v>0</v>
      </c>
      <c r="AC166" s="27">
        <f t="shared" si="462"/>
        <v>0</v>
      </c>
      <c r="AD166" s="19"/>
      <c r="AE166" s="34">
        <v>46966</v>
      </c>
      <c r="AF166" s="75">
        <f>IF(AF$3&gt;$A166+30,0,IF(AF$4&lt;$A166,0,IF(AND(AF$3&gt;=$A166,AF$3&lt;$A167),AF$15*(32-DAY(AF$3)),IF(AND(AF$4&gt;=$A166,AF$4&lt;$A167),AF$15*DAY(AF$4),IF(AND(AF$3&lt;$A166,AF$4&gt;$A167),AF$15*31,"X")))))*AF$21/100</f>
        <v>0</v>
      </c>
      <c r="AG166" s="64">
        <f t="shared" si="483"/>
        <v>0</v>
      </c>
      <c r="AH166" s="27">
        <f t="shared" si="463"/>
        <v>0</v>
      </c>
      <c r="AI166" s="19"/>
      <c r="AJ166" s="34">
        <v>46966</v>
      </c>
      <c r="AK166" s="75">
        <f>IF(AK$3&gt;$A166+30,0,IF(AK$4&lt;$A166,0,IF(AND(AK$3&gt;=$A166,AK$3&lt;$A167),AK$15*(32-DAY(AK$3)),IF(AND(AK$4&gt;=$A166,AK$4&lt;$A167),AK$15*DAY(AK$4),IF(AND(AK$3&lt;$A166,AK$4&gt;$A167),AK$15*31,"X")))))*AK$21/100</f>
        <v>0</v>
      </c>
      <c r="AL166" s="64">
        <f t="shared" si="484"/>
        <v>0</v>
      </c>
      <c r="AM166" s="27">
        <f t="shared" si="464"/>
        <v>0</v>
      </c>
      <c r="AN166" s="19"/>
      <c r="AO166" s="34">
        <v>46966</v>
      </c>
      <c r="AP166" s="75">
        <f>IF(AP$3&gt;$A166+30,0,IF(AP$4&lt;$A166,0,IF(AND(AP$3&gt;=$A166,AP$3&lt;$A167),AP$15*(32-DAY(AP$3)),IF(AND(AP$4&gt;=$A166,AP$4&lt;$A167),AP$15*DAY(AP$4),IF(AND(AP$3&lt;$A166,AP$4&gt;$A167),AP$15*31,"X")))))*AP$21/100</f>
        <v>0</v>
      </c>
      <c r="AQ166" s="64">
        <f t="shared" si="485"/>
        <v>0</v>
      </c>
      <c r="AR166" s="27">
        <f t="shared" si="465"/>
        <v>0</v>
      </c>
      <c r="AS166" s="19"/>
      <c r="AT166" s="34">
        <v>46966</v>
      </c>
      <c r="AU166" s="75">
        <f>IF(AU$3&gt;$A166+30,0,IF(AU$4&lt;$A166,0,IF(AND(AU$3&gt;=$A166,AU$3&lt;$A167),AU$15*(32-DAY(AU$3)),IF(AND(AU$4&gt;=$A166,AU$4&lt;$A167),AU$15*DAY(AU$4),IF(AND(AU$3&lt;$A166,AU$4&gt;$A167),AU$15*31,"X")))))*AU$21/100</f>
        <v>0</v>
      </c>
      <c r="AV166" s="64">
        <f t="shared" si="486"/>
        <v>0</v>
      </c>
      <c r="AW166" s="27">
        <f t="shared" si="466"/>
        <v>0</v>
      </c>
      <c r="AX166" s="19"/>
      <c r="AY166" s="34">
        <v>46966</v>
      </c>
      <c r="AZ166" s="75">
        <f>IF(AZ$3&gt;$A166+30,0,IF(AZ$4&lt;$A166,0,IF(AND(AZ$3&gt;=$A166,AZ$3&lt;$A167),AZ$15*(32-DAY(AZ$3)),IF(AND(AZ$4&gt;=$A166,AZ$4&lt;$A167),AZ$15*DAY(AZ$4),IF(AND(AZ$3&lt;$A166,AZ$4&gt;$A167),AZ$15*31,"X")))))*AZ$21/100</f>
        <v>0</v>
      </c>
      <c r="BA166" s="64">
        <f t="shared" si="487"/>
        <v>0</v>
      </c>
      <c r="BB166" s="27">
        <f t="shared" si="467"/>
        <v>0</v>
      </c>
      <c r="BC166" s="19"/>
      <c r="BD166" s="34">
        <v>46966</v>
      </c>
      <c r="BE166" s="75">
        <f>IF(BE$3&gt;$A166+30,0,IF(BE$4&lt;$A166,0,IF(AND(BE$3&gt;=$A166,BE$3&lt;$A167),BE$15*(32-DAY(BE$3)),IF(AND(BE$4&gt;=$A166,BE$4&lt;$A167),BE$15*DAY(BE$4),IF(AND(BE$3&lt;$A166,BE$4&gt;$A167),BE$15*31,"X")))))*BE$21/100</f>
        <v>0</v>
      </c>
      <c r="BF166" s="64">
        <f t="shared" si="488"/>
        <v>0</v>
      </c>
      <c r="BG166" s="27">
        <f t="shared" si="468"/>
        <v>0</v>
      </c>
      <c r="BH166" s="19"/>
      <c r="BI166" s="34">
        <v>46966</v>
      </c>
      <c r="BJ166" s="75">
        <f>IF(BJ$3&gt;$A166+30,0,IF(BJ$4&lt;$A166,0,IF(AND(BJ$3&gt;=$A166,BJ$3&lt;$A167),BJ$15*(32-DAY(BJ$3)),IF(AND(BJ$4&gt;=$A166,BJ$4&lt;$A167),BJ$15*DAY(BJ$4),IF(AND(BJ$3&lt;$A166,BJ$4&gt;$A167),BJ$15*31,"X")))))*BJ$21/100</f>
        <v>0</v>
      </c>
      <c r="BK166" s="64">
        <f t="shared" si="489"/>
        <v>0</v>
      </c>
      <c r="BL166" s="27">
        <f t="shared" si="469"/>
        <v>0</v>
      </c>
      <c r="BM166" s="19"/>
      <c r="BN166" s="34">
        <v>46966</v>
      </c>
      <c r="BO166" s="75">
        <f>IF(BO$3&gt;$A166+30,0,IF(BO$4&lt;$A166,0,IF(AND(BO$3&gt;=$A166,BO$3&lt;$A167),BO$15*(32-DAY(BO$3)),IF(AND(BO$4&gt;=$A166,BO$4&lt;$A167),BO$15*DAY(BO$4),IF(AND(BO$3&lt;$A166,BO$4&gt;$A167),BO$15*31,"X")))))*BO$21/100</f>
        <v>0</v>
      </c>
      <c r="BP166" s="64">
        <f t="shared" si="490"/>
        <v>0</v>
      </c>
      <c r="BQ166" s="27">
        <f t="shared" si="470"/>
        <v>0</v>
      </c>
      <c r="BR166" s="19"/>
      <c r="BS166" s="34">
        <v>46966</v>
      </c>
      <c r="BT166" s="75">
        <f>IF(BT$3&gt;$A166+30,0,IF(BT$4&lt;$A166,0,IF(AND(BT$3&gt;=$A166,BT$3&lt;$A167),BT$15*(32-DAY(BT$3)),IF(AND(BT$4&gt;=$A166,BT$4&lt;$A167),BT$15*DAY(BT$4),IF(AND(BT$3&lt;$A166,BT$4&gt;$A167),BT$15*31,"X")))))*BT$21/100</f>
        <v>0</v>
      </c>
      <c r="BU166" s="64">
        <f t="shared" si="491"/>
        <v>0</v>
      </c>
      <c r="BV166" s="27">
        <f t="shared" si="471"/>
        <v>0</v>
      </c>
      <c r="BW166" s="19"/>
      <c r="BX166" s="34">
        <v>46966</v>
      </c>
      <c r="BY166" s="75">
        <f>IF(BY$3&gt;$A166+30,0,IF(BY$4&lt;$A166,0,IF(AND(BY$3&gt;=$A166,BY$3&lt;$A167),BY$15*(32-DAY(BY$3)),IF(AND(BY$4&gt;=$A166,BY$4&lt;$A167),BY$15*DAY(BY$4),IF(AND(BY$3&lt;$A166,BY$4&gt;$A167),BY$15*31,"X")))))*BY$21/100</f>
        <v>0</v>
      </c>
      <c r="BZ166" s="64">
        <f t="shared" si="492"/>
        <v>0</v>
      </c>
      <c r="CA166" s="27">
        <f t="shared" si="472"/>
        <v>0</v>
      </c>
      <c r="CB166" s="19"/>
      <c r="CC166" s="34">
        <v>46966</v>
      </c>
      <c r="CD166" s="75">
        <f>IF(CD$3&gt;$A166+30,0,IF(CD$4&lt;$A166,0,IF(AND(CD$3&gt;=$A166,CD$3&lt;$A167),CD$15*(32-DAY(CD$3)),IF(AND(CD$4&gt;=$A166,CD$4&lt;$A167),CD$15*DAY(CD$4),IF(AND(CD$3&lt;$A166,CD$4&gt;$A167),CD$15*31,"X")))))*CD$21/100</f>
        <v>0</v>
      </c>
      <c r="CE166" s="64">
        <f t="shared" si="493"/>
        <v>0</v>
      </c>
      <c r="CF166" s="27">
        <f t="shared" si="473"/>
        <v>0</v>
      </c>
      <c r="CG166" s="19"/>
      <c r="CH166" s="34">
        <v>46966</v>
      </c>
      <c r="CI166" s="75">
        <f>IF(CI$3&gt;$A166+30,0,IF(CI$4&lt;$A166,0,IF(AND(CI$3&gt;=$A166,CI$3&lt;$A167),CI$15*(32-DAY(CI$3)),IF(AND(CI$4&gt;=$A166,CI$4&lt;$A167),CI$15*DAY(CI$4),IF(AND(CI$3&lt;$A166,CI$4&gt;$A167),CI$15*31,"X")))))*CI$21/100</f>
        <v>0</v>
      </c>
      <c r="CJ166" s="64">
        <f t="shared" si="494"/>
        <v>0</v>
      </c>
      <c r="CK166" s="27">
        <f t="shared" si="474"/>
        <v>0</v>
      </c>
      <c r="CL166" s="19"/>
      <c r="CM166" s="34">
        <v>46966</v>
      </c>
      <c r="CN166" s="75">
        <f>IF(CN$3&gt;$A166+30,0,IF(CN$4&lt;$A166,0,IF(AND(CN$3&gt;=$A166,CN$3&lt;$A167),CN$15*(32-DAY(CN$3)),IF(AND(CN$4&gt;=$A166,CN$4&lt;$A167),CN$15*DAY(CN$4),IF(AND(CN$3&lt;$A166,CN$4&gt;$A167),CN$15*31,"X")))))*CN$21/100</f>
        <v>0</v>
      </c>
      <c r="CO166" s="64">
        <f t="shared" si="495"/>
        <v>0</v>
      </c>
      <c r="CP166" s="27">
        <f t="shared" si="475"/>
        <v>0</v>
      </c>
      <c r="CQ166" s="19"/>
      <c r="CR166" s="34">
        <v>46966</v>
      </c>
      <c r="CS166" s="75">
        <f>IF(CS$3&gt;$A166+30,0,IF(CS$4&lt;$A166,0,IF(AND(CS$3&gt;=$A166,CS$3&lt;$A167),CS$15*(32-DAY(CS$3)),IF(AND(CS$4&gt;=$A166,CS$4&lt;$A167),CS$15*DAY(CS$4),IF(AND(CS$3&lt;$A166,CS$4&gt;$A167),CS$15*31,"X")))))*CS$21/100</f>
        <v>0</v>
      </c>
      <c r="CT166" s="64">
        <f t="shared" si="496"/>
        <v>0</v>
      </c>
      <c r="CU166" s="27">
        <f t="shared" si="476"/>
        <v>0</v>
      </c>
      <c r="CV166" s="19"/>
    </row>
    <row r="167" spans="1:100" hidden="1" outlineLevel="1" x14ac:dyDescent="0.2">
      <c r="A167" s="34">
        <v>46997</v>
      </c>
      <c r="B167" s="75">
        <f>IF(B$3&gt;$A167+29,0,IF(B$4&lt;$A167,0,IF(AND(B$3&gt;=$A167,B$3&lt;$A168),B$15*(31-DAY(B$3)),IF(AND(B$4&gt;=$A167,B$4&lt;$A168),B$15*DAY(B$4),IF(AND(B$3&lt;$A167,B$4&gt;$A168),B$15*30,"X")))))*B$21/100</f>
        <v>0</v>
      </c>
      <c r="C167" s="64">
        <f t="shared" si="477"/>
        <v>0</v>
      </c>
      <c r="D167" s="27">
        <f t="shared" si="457"/>
        <v>0</v>
      </c>
      <c r="E167" s="19"/>
      <c r="F167" s="34">
        <v>46997</v>
      </c>
      <c r="G167" s="75">
        <f>IF(G$3&gt;$A167+29,0,IF(G$4&lt;$A167,0,IF(AND(G$3&gt;=$A167,G$3&lt;$A168),G$15*(31-DAY(G$3)),IF(AND(G$4&gt;=$A167,G$4&lt;$A168),G$15*DAY(G$4),IF(AND(G$3&lt;$A167,G$4&gt;$A168),G$15*30,"X")))))*G$21/100</f>
        <v>0</v>
      </c>
      <c r="H167" s="64">
        <f t="shared" si="478"/>
        <v>0</v>
      </c>
      <c r="I167" s="27">
        <f t="shared" si="458"/>
        <v>0</v>
      </c>
      <c r="J167" s="19"/>
      <c r="K167" s="34">
        <v>46997</v>
      </c>
      <c r="L167" s="75">
        <f>IF(L$3&gt;$A167+29,0,IF(L$4&lt;$A167,0,IF(AND(L$3&gt;=$A167,L$3&lt;$A168),L$15*(31-DAY(L$3)),IF(AND(L$4&gt;=$A167,L$4&lt;$A168),L$15*DAY(L$4),IF(AND(L$3&lt;$A167,L$4&gt;$A168),L$15*30,"X")))))*L$21/100</f>
        <v>0</v>
      </c>
      <c r="M167" s="64">
        <f t="shared" si="479"/>
        <v>0</v>
      </c>
      <c r="N167" s="27">
        <f t="shared" si="459"/>
        <v>0</v>
      </c>
      <c r="O167" s="19"/>
      <c r="P167" s="34">
        <v>46997</v>
      </c>
      <c r="Q167" s="75">
        <f>IF(Q$3&gt;$A167+29,0,IF(Q$4&lt;$A167,0,IF(AND(Q$3&gt;=$A167,Q$3&lt;$A168),Q$15*(31-DAY(Q$3)),IF(AND(Q$4&gt;=$A167,Q$4&lt;$A168),Q$15*DAY(Q$4),IF(AND(Q$3&lt;$A167,Q$4&gt;$A168),Q$15*30,"X")))))*Q$21/100</f>
        <v>0</v>
      </c>
      <c r="R167" s="64">
        <f t="shared" si="480"/>
        <v>0</v>
      </c>
      <c r="S167" s="27">
        <f t="shared" si="460"/>
        <v>0</v>
      </c>
      <c r="T167" s="19"/>
      <c r="U167" s="34">
        <v>46997</v>
      </c>
      <c r="V167" s="75">
        <f>IF(V$3&gt;$A167+29,0,IF(V$4&lt;$A167,0,IF(AND(V$3&gt;=$A167,V$3&lt;$A168),V$15*(31-DAY(V$3)),IF(AND(V$4&gt;=$A167,V$4&lt;$A168),V$15*DAY(V$4),IF(AND(V$3&lt;$A167,V$4&gt;$A168),V$15*30,"X")))))*V$21/100</f>
        <v>0</v>
      </c>
      <c r="W167" s="64">
        <f t="shared" si="481"/>
        <v>0</v>
      </c>
      <c r="X167" s="27">
        <f t="shared" si="461"/>
        <v>0</v>
      </c>
      <c r="Y167" s="19"/>
      <c r="Z167" s="34">
        <v>46997</v>
      </c>
      <c r="AA167" s="75">
        <f>IF(AA$3&gt;$A167+29,0,IF(AA$4&lt;$A167,0,IF(AND(AA$3&gt;=$A167,AA$3&lt;$A168),AA$15*(31-DAY(AA$3)),IF(AND(AA$4&gt;=$A167,AA$4&lt;$A168),AA$15*DAY(AA$4),IF(AND(AA$3&lt;$A167,AA$4&gt;$A168),AA$15*30,"X")))))*AA$21/100</f>
        <v>0</v>
      </c>
      <c r="AB167" s="64">
        <f t="shared" si="482"/>
        <v>0</v>
      </c>
      <c r="AC167" s="27">
        <f t="shared" si="462"/>
        <v>0</v>
      </c>
      <c r="AD167" s="19"/>
      <c r="AE167" s="34">
        <v>46997</v>
      </c>
      <c r="AF167" s="75">
        <f>IF(AF$3&gt;$A167+29,0,IF(AF$4&lt;$A167,0,IF(AND(AF$3&gt;=$A167,AF$3&lt;$A168),AF$15*(31-DAY(AF$3)),IF(AND(AF$4&gt;=$A167,AF$4&lt;$A168),AF$15*DAY(AF$4),IF(AND(AF$3&lt;$A167,AF$4&gt;$A168),AF$15*30,"X")))))*AF$21/100</f>
        <v>0</v>
      </c>
      <c r="AG167" s="64">
        <f t="shared" si="483"/>
        <v>0</v>
      </c>
      <c r="AH167" s="27">
        <f t="shared" si="463"/>
        <v>0</v>
      </c>
      <c r="AI167" s="19"/>
      <c r="AJ167" s="34">
        <v>46997</v>
      </c>
      <c r="AK167" s="75">
        <f>IF(AK$3&gt;$A167+29,0,IF(AK$4&lt;$A167,0,IF(AND(AK$3&gt;=$A167,AK$3&lt;$A168),AK$15*(31-DAY(AK$3)),IF(AND(AK$4&gt;=$A167,AK$4&lt;$A168),AK$15*DAY(AK$4),IF(AND(AK$3&lt;$A167,AK$4&gt;$A168),AK$15*30,"X")))))*AK$21/100</f>
        <v>0</v>
      </c>
      <c r="AL167" s="64">
        <f t="shared" si="484"/>
        <v>0</v>
      </c>
      <c r="AM167" s="27">
        <f t="shared" si="464"/>
        <v>0</v>
      </c>
      <c r="AN167" s="19"/>
      <c r="AO167" s="34">
        <v>46997</v>
      </c>
      <c r="AP167" s="75">
        <f>IF(AP$3&gt;$A167+29,0,IF(AP$4&lt;$A167,0,IF(AND(AP$3&gt;=$A167,AP$3&lt;$A168),AP$15*(31-DAY(AP$3)),IF(AND(AP$4&gt;=$A167,AP$4&lt;$A168),AP$15*DAY(AP$4),IF(AND(AP$3&lt;$A167,AP$4&gt;$A168),AP$15*30,"X")))))*AP$21/100</f>
        <v>0</v>
      </c>
      <c r="AQ167" s="64">
        <f t="shared" si="485"/>
        <v>0</v>
      </c>
      <c r="AR167" s="27">
        <f t="shared" si="465"/>
        <v>0</v>
      </c>
      <c r="AS167" s="19"/>
      <c r="AT167" s="34">
        <v>46997</v>
      </c>
      <c r="AU167" s="75">
        <f>IF(AU$3&gt;$A167+29,0,IF(AU$4&lt;$A167,0,IF(AND(AU$3&gt;=$A167,AU$3&lt;$A168),AU$15*(31-DAY(AU$3)),IF(AND(AU$4&gt;=$A167,AU$4&lt;$A168),AU$15*DAY(AU$4),IF(AND(AU$3&lt;$A167,AU$4&gt;$A168),AU$15*30,"X")))))*AU$21/100</f>
        <v>0</v>
      </c>
      <c r="AV167" s="64">
        <f t="shared" si="486"/>
        <v>0</v>
      </c>
      <c r="AW167" s="27">
        <f t="shared" si="466"/>
        <v>0</v>
      </c>
      <c r="AX167" s="19"/>
      <c r="AY167" s="34">
        <v>46997</v>
      </c>
      <c r="AZ167" s="75">
        <f>IF(AZ$3&gt;$A167+29,0,IF(AZ$4&lt;$A167,0,IF(AND(AZ$3&gt;=$A167,AZ$3&lt;$A168),AZ$15*(31-DAY(AZ$3)),IF(AND(AZ$4&gt;=$A167,AZ$4&lt;$A168),AZ$15*DAY(AZ$4),IF(AND(AZ$3&lt;$A167,AZ$4&gt;$A168),AZ$15*30,"X")))))*AZ$21/100</f>
        <v>0</v>
      </c>
      <c r="BA167" s="64">
        <f t="shared" si="487"/>
        <v>0</v>
      </c>
      <c r="BB167" s="27">
        <f t="shared" si="467"/>
        <v>0</v>
      </c>
      <c r="BC167" s="19"/>
      <c r="BD167" s="34">
        <v>46997</v>
      </c>
      <c r="BE167" s="75">
        <f>IF(BE$3&gt;$A167+29,0,IF(BE$4&lt;$A167,0,IF(AND(BE$3&gt;=$A167,BE$3&lt;$A168),BE$15*(31-DAY(BE$3)),IF(AND(BE$4&gt;=$A167,BE$4&lt;$A168),BE$15*DAY(BE$4),IF(AND(BE$3&lt;$A167,BE$4&gt;$A168),BE$15*30,"X")))))*BE$21/100</f>
        <v>0</v>
      </c>
      <c r="BF167" s="64">
        <f t="shared" si="488"/>
        <v>0</v>
      </c>
      <c r="BG167" s="27">
        <f t="shared" si="468"/>
        <v>0</v>
      </c>
      <c r="BH167" s="19"/>
      <c r="BI167" s="34">
        <v>46997</v>
      </c>
      <c r="BJ167" s="75">
        <f>IF(BJ$3&gt;$A167+29,0,IF(BJ$4&lt;$A167,0,IF(AND(BJ$3&gt;=$A167,BJ$3&lt;$A168),BJ$15*(31-DAY(BJ$3)),IF(AND(BJ$4&gt;=$A167,BJ$4&lt;$A168),BJ$15*DAY(BJ$4),IF(AND(BJ$3&lt;$A167,BJ$4&gt;$A168),BJ$15*30,"X")))))*BJ$21/100</f>
        <v>0</v>
      </c>
      <c r="BK167" s="64">
        <f t="shared" si="489"/>
        <v>0</v>
      </c>
      <c r="BL167" s="27">
        <f t="shared" si="469"/>
        <v>0</v>
      </c>
      <c r="BM167" s="19"/>
      <c r="BN167" s="34">
        <v>46997</v>
      </c>
      <c r="BO167" s="75">
        <f>IF(BO$3&gt;$A167+29,0,IF(BO$4&lt;$A167,0,IF(AND(BO$3&gt;=$A167,BO$3&lt;$A168),BO$15*(31-DAY(BO$3)),IF(AND(BO$4&gt;=$A167,BO$4&lt;$A168),BO$15*DAY(BO$4),IF(AND(BO$3&lt;$A167,BO$4&gt;$A168),BO$15*30,"X")))))*BO$21/100</f>
        <v>0</v>
      </c>
      <c r="BP167" s="64">
        <f t="shared" si="490"/>
        <v>0</v>
      </c>
      <c r="BQ167" s="27">
        <f t="shared" si="470"/>
        <v>0</v>
      </c>
      <c r="BR167" s="19"/>
      <c r="BS167" s="34">
        <v>46997</v>
      </c>
      <c r="BT167" s="75">
        <f>IF(BT$3&gt;$A167+29,0,IF(BT$4&lt;$A167,0,IF(AND(BT$3&gt;=$A167,BT$3&lt;$A168),BT$15*(31-DAY(BT$3)),IF(AND(BT$4&gt;=$A167,BT$4&lt;$A168),BT$15*DAY(BT$4),IF(AND(BT$3&lt;$A167,BT$4&gt;$A168),BT$15*30,"X")))))*BT$21/100</f>
        <v>0</v>
      </c>
      <c r="BU167" s="64">
        <f t="shared" si="491"/>
        <v>0</v>
      </c>
      <c r="BV167" s="27">
        <f t="shared" si="471"/>
        <v>0</v>
      </c>
      <c r="BW167" s="19"/>
      <c r="BX167" s="34">
        <v>46997</v>
      </c>
      <c r="BY167" s="75">
        <f>IF(BY$3&gt;$A167+29,0,IF(BY$4&lt;$A167,0,IF(AND(BY$3&gt;=$A167,BY$3&lt;$A168),BY$15*(31-DAY(BY$3)),IF(AND(BY$4&gt;=$A167,BY$4&lt;$A168),BY$15*DAY(BY$4),IF(AND(BY$3&lt;$A167,BY$4&gt;$A168),BY$15*30,"X")))))*BY$21/100</f>
        <v>0</v>
      </c>
      <c r="BZ167" s="64">
        <f t="shared" si="492"/>
        <v>0</v>
      </c>
      <c r="CA167" s="27">
        <f t="shared" si="472"/>
        <v>0</v>
      </c>
      <c r="CB167" s="19"/>
      <c r="CC167" s="34">
        <v>46997</v>
      </c>
      <c r="CD167" s="75">
        <f>IF(CD$3&gt;$A167+29,0,IF(CD$4&lt;$A167,0,IF(AND(CD$3&gt;=$A167,CD$3&lt;$A168),CD$15*(31-DAY(CD$3)),IF(AND(CD$4&gt;=$A167,CD$4&lt;$A168),CD$15*DAY(CD$4),IF(AND(CD$3&lt;$A167,CD$4&gt;$A168),CD$15*30,"X")))))*CD$21/100</f>
        <v>0</v>
      </c>
      <c r="CE167" s="64">
        <f t="shared" si="493"/>
        <v>0</v>
      </c>
      <c r="CF167" s="27">
        <f t="shared" si="473"/>
        <v>0</v>
      </c>
      <c r="CG167" s="19"/>
      <c r="CH167" s="34">
        <v>46997</v>
      </c>
      <c r="CI167" s="75">
        <f>IF(CI$3&gt;$A167+29,0,IF(CI$4&lt;$A167,0,IF(AND(CI$3&gt;=$A167,CI$3&lt;$A168),CI$15*(31-DAY(CI$3)),IF(AND(CI$4&gt;=$A167,CI$4&lt;$A168),CI$15*DAY(CI$4),IF(AND(CI$3&lt;$A167,CI$4&gt;$A168),CI$15*30,"X")))))*CI$21/100</f>
        <v>0</v>
      </c>
      <c r="CJ167" s="64">
        <f t="shared" si="494"/>
        <v>0</v>
      </c>
      <c r="CK167" s="27">
        <f t="shared" si="474"/>
        <v>0</v>
      </c>
      <c r="CL167" s="19"/>
      <c r="CM167" s="34">
        <v>46997</v>
      </c>
      <c r="CN167" s="75">
        <f>IF(CN$3&gt;$A167+29,0,IF(CN$4&lt;$A167,0,IF(AND(CN$3&gt;=$A167,CN$3&lt;$A168),CN$15*(31-DAY(CN$3)),IF(AND(CN$4&gt;=$A167,CN$4&lt;$A168),CN$15*DAY(CN$4),IF(AND(CN$3&lt;$A167,CN$4&gt;$A168),CN$15*30,"X")))))*CN$21/100</f>
        <v>0</v>
      </c>
      <c r="CO167" s="64">
        <f t="shared" si="495"/>
        <v>0</v>
      </c>
      <c r="CP167" s="27">
        <f t="shared" si="475"/>
        <v>0</v>
      </c>
      <c r="CQ167" s="19"/>
      <c r="CR167" s="34">
        <v>46997</v>
      </c>
      <c r="CS167" s="75">
        <f>IF(CS$3&gt;$A167+29,0,IF(CS$4&lt;$A167,0,IF(AND(CS$3&gt;=$A167,CS$3&lt;$A168),CS$15*(31-DAY(CS$3)),IF(AND(CS$4&gt;=$A167,CS$4&lt;$A168),CS$15*DAY(CS$4),IF(AND(CS$3&lt;$A167,CS$4&gt;$A168),CS$15*30,"X")))))*CS$21/100</f>
        <v>0</v>
      </c>
      <c r="CT167" s="64">
        <f t="shared" si="496"/>
        <v>0</v>
      </c>
      <c r="CU167" s="27">
        <f t="shared" si="476"/>
        <v>0</v>
      </c>
      <c r="CV167" s="19"/>
    </row>
    <row r="168" spans="1:100" hidden="1" outlineLevel="1" x14ac:dyDescent="0.2">
      <c r="A168" s="34">
        <v>47027</v>
      </c>
      <c r="B168" s="75">
        <f>IF(B$3&gt;$A168+30,0,IF(B$4&lt;$A168,0,IF(AND(B$3&gt;=$A168,B$3&lt;$A169),B$15*(32-DAY(B$3)),IF(AND(B$4&gt;=$A168,B$4&lt;$A169),B$15*DAY(B$4),IF(AND(B$3&lt;$A168,B$4&gt;$A169),B$15*31,"X")))))*B$21/100</f>
        <v>0</v>
      </c>
      <c r="C168" s="64">
        <f t="shared" si="477"/>
        <v>0</v>
      </c>
      <c r="D168" s="27">
        <f t="shared" si="457"/>
        <v>0</v>
      </c>
      <c r="E168" s="19"/>
      <c r="F168" s="34">
        <v>47027</v>
      </c>
      <c r="G168" s="75">
        <f>IF(G$3&gt;$A168+30,0,IF(G$4&lt;$A168,0,IF(AND(G$3&gt;=$A168,G$3&lt;$A169),G$15*(32-DAY(G$3)),IF(AND(G$4&gt;=$A168,G$4&lt;$A169),G$15*DAY(G$4),IF(AND(G$3&lt;$A168,G$4&gt;$A169),G$15*31,"X")))))*G$21/100</f>
        <v>0</v>
      </c>
      <c r="H168" s="64">
        <f t="shared" si="478"/>
        <v>0</v>
      </c>
      <c r="I168" s="27">
        <f t="shared" si="458"/>
        <v>0</v>
      </c>
      <c r="J168" s="19"/>
      <c r="K168" s="34">
        <v>47027</v>
      </c>
      <c r="L168" s="75">
        <f>IF(L$3&gt;$A168+30,0,IF(L$4&lt;$A168,0,IF(AND(L$3&gt;=$A168,L$3&lt;$A169),L$15*(32-DAY(L$3)),IF(AND(L$4&gt;=$A168,L$4&lt;$A169),L$15*DAY(L$4),IF(AND(L$3&lt;$A168,L$4&gt;$A169),L$15*31,"X")))))*L$21/100</f>
        <v>0</v>
      </c>
      <c r="M168" s="64">
        <f t="shared" si="479"/>
        <v>0</v>
      </c>
      <c r="N168" s="27">
        <f t="shared" si="459"/>
        <v>0</v>
      </c>
      <c r="O168" s="19"/>
      <c r="P168" s="34">
        <v>47027</v>
      </c>
      <c r="Q168" s="75">
        <f>IF(Q$3&gt;$A168+30,0,IF(Q$4&lt;$A168,0,IF(AND(Q$3&gt;=$A168,Q$3&lt;$A169),Q$15*(32-DAY(Q$3)),IF(AND(Q$4&gt;=$A168,Q$4&lt;$A169),Q$15*DAY(Q$4),IF(AND(Q$3&lt;$A168,Q$4&gt;$A169),Q$15*31,"X")))))*Q$21/100</f>
        <v>0</v>
      </c>
      <c r="R168" s="64">
        <f t="shared" si="480"/>
        <v>0</v>
      </c>
      <c r="S168" s="27">
        <f t="shared" si="460"/>
        <v>0</v>
      </c>
      <c r="T168" s="19"/>
      <c r="U168" s="34">
        <v>47027</v>
      </c>
      <c r="V168" s="75">
        <f>IF(V$3&gt;$A168+30,0,IF(V$4&lt;$A168,0,IF(AND(V$3&gt;=$A168,V$3&lt;$A169),V$15*(32-DAY(V$3)),IF(AND(V$4&gt;=$A168,V$4&lt;$A169),V$15*DAY(V$4),IF(AND(V$3&lt;$A168,V$4&gt;$A169),V$15*31,"X")))))*V$21/100</f>
        <v>0</v>
      </c>
      <c r="W168" s="64">
        <f t="shared" si="481"/>
        <v>0</v>
      </c>
      <c r="X168" s="27">
        <f t="shared" si="461"/>
        <v>0</v>
      </c>
      <c r="Y168" s="19"/>
      <c r="Z168" s="34">
        <v>47027</v>
      </c>
      <c r="AA168" s="75">
        <f>IF(AA$3&gt;$A168+30,0,IF(AA$4&lt;$A168,0,IF(AND(AA$3&gt;=$A168,AA$3&lt;$A169),AA$15*(32-DAY(AA$3)),IF(AND(AA$4&gt;=$A168,AA$4&lt;$A169),AA$15*DAY(AA$4),IF(AND(AA$3&lt;$A168,AA$4&gt;$A169),AA$15*31,"X")))))*AA$21/100</f>
        <v>0</v>
      </c>
      <c r="AB168" s="64">
        <f t="shared" si="482"/>
        <v>0</v>
      </c>
      <c r="AC168" s="27">
        <f t="shared" si="462"/>
        <v>0</v>
      </c>
      <c r="AD168" s="19"/>
      <c r="AE168" s="34">
        <v>47027</v>
      </c>
      <c r="AF168" s="75">
        <f>IF(AF$3&gt;$A168+30,0,IF(AF$4&lt;$A168,0,IF(AND(AF$3&gt;=$A168,AF$3&lt;$A169),AF$15*(32-DAY(AF$3)),IF(AND(AF$4&gt;=$A168,AF$4&lt;$A169),AF$15*DAY(AF$4),IF(AND(AF$3&lt;$A168,AF$4&gt;$A169),AF$15*31,"X")))))*AF$21/100</f>
        <v>0</v>
      </c>
      <c r="AG168" s="64">
        <f t="shared" si="483"/>
        <v>0</v>
      </c>
      <c r="AH168" s="27">
        <f t="shared" si="463"/>
        <v>0</v>
      </c>
      <c r="AI168" s="19"/>
      <c r="AJ168" s="34">
        <v>47027</v>
      </c>
      <c r="AK168" s="75">
        <f>IF(AK$3&gt;$A168+30,0,IF(AK$4&lt;$A168,0,IF(AND(AK$3&gt;=$A168,AK$3&lt;$A169),AK$15*(32-DAY(AK$3)),IF(AND(AK$4&gt;=$A168,AK$4&lt;$A169),AK$15*DAY(AK$4),IF(AND(AK$3&lt;$A168,AK$4&gt;$A169),AK$15*31,"X")))))*AK$21/100</f>
        <v>0</v>
      </c>
      <c r="AL168" s="64">
        <f t="shared" si="484"/>
        <v>0</v>
      </c>
      <c r="AM168" s="27">
        <f t="shared" si="464"/>
        <v>0</v>
      </c>
      <c r="AN168" s="19"/>
      <c r="AO168" s="34">
        <v>47027</v>
      </c>
      <c r="AP168" s="75">
        <f>IF(AP$3&gt;$A168+30,0,IF(AP$4&lt;$A168,0,IF(AND(AP$3&gt;=$A168,AP$3&lt;$A169),AP$15*(32-DAY(AP$3)),IF(AND(AP$4&gt;=$A168,AP$4&lt;$A169),AP$15*DAY(AP$4),IF(AND(AP$3&lt;$A168,AP$4&gt;$A169),AP$15*31,"X")))))*AP$21/100</f>
        <v>0</v>
      </c>
      <c r="AQ168" s="64">
        <f t="shared" si="485"/>
        <v>0</v>
      </c>
      <c r="AR168" s="27">
        <f t="shared" si="465"/>
        <v>0</v>
      </c>
      <c r="AS168" s="19"/>
      <c r="AT168" s="34">
        <v>47027</v>
      </c>
      <c r="AU168" s="75">
        <f>IF(AU$3&gt;$A168+30,0,IF(AU$4&lt;$A168,0,IF(AND(AU$3&gt;=$A168,AU$3&lt;$A169),AU$15*(32-DAY(AU$3)),IF(AND(AU$4&gt;=$A168,AU$4&lt;$A169),AU$15*DAY(AU$4),IF(AND(AU$3&lt;$A168,AU$4&gt;$A169),AU$15*31,"X")))))*AU$21/100</f>
        <v>0</v>
      </c>
      <c r="AV168" s="64">
        <f t="shared" si="486"/>
        <v>0</v>
      </c>
      <c r="AW168" s="27">
        <f t="shared" si="466"/>
        <v>0</v>
      </c>
      <c r="AX168" s="19"/>
      <c r="AY168" s="34">
        <v>47027</v>
      </c>
      <c r="AZ168" s="75">
        <f>IF(AZ$3&gt;$A168+30,0,IF(AZ$4&lt;$A168,0,IF(AND(AZ$3&gt;=$A168,AZ$3&lt;$A169),AZ$15*(32-DAY(AZ$3)),IF(AND(AZ$4&gt;=$A168,AZ$4&lt;$A169),AZ$15*DAY(AZ$4),IF(AND(AZ$3&lt;$A168,AZ$4&gt;$A169),AZ$15*31,"X")))))*AZ$21/100</f>
        <v>0</v>
      </c>
      <c r="BA168" s="64">
        <f t="shared" si="487"/>
        <v>0</v>
      </c>
      <c r="BB168" s="27">
        <f t="shared" si="467"/>
        <v>0</v>
      </c>
      <c r="BC168" s="19"/>
      <c r="BD168" s="34">
        <v>47027</v>
      </c>
      <c r="BE168" s="75">
        <f>IF(BE$3&gt;$A168+30,0,IF(BE$4&lt;$A168,0,IF(AND(BE$3&gt;=$A168,BE$3&lt;$A169),BE$15*(32-DAY(BE$3)),IF(AND(BE$4&gt;=$A168,BE$4&lt;$A169),BE$15*DAY(BE$4),IF(AND(BE$3&lt;$A168,BE$4&gt;$A169),BE$15*31,"X")))))*BE$21/100</f>
        <v>0</v>
      </c>
      <c r="BF168" s="64">
        <f t="shared" si="488"/>
        <v>0</v>
      </c>
      <c r="BG168" s="27">
        <f t="shared" si="468"/>
        <v>0</v>
      </c>
      <c r="BH168" s="19"/>
      <c r="BI168" s="34">
        <v>47027</v>
      </c>
      <c r="BJ168" s="75">
        <f>IF(BJ$3&gt;$A168+30,0,IF(BJ$4&lt;$A168,0,IF(AND(BJ$3&gt;=$A168,BJ$3&lt;$A169),BJ$15*(32-DAY(BJ$3)),IF(AND(BJ$4&gt;=$A168,BJ$4&lt;$A169),BJ$15*DAY(BJ$4),IF(AND(BJ$3&lt;$A168,BJ$4&gt;$A169),BJ$15*31,"X")))))*BJ$21/100</f>
        <v>0</v>
      </c>
      <c r="BK168" s="64">
        <f t="shared" si="489"/>
        <v>0</v>
      </c>
      <c r="BL168" s="27">
        <f t="shared" si="469"/>
        <v>0</v>
      </c>
      <c r="BM168" s="19"/>
      <c r="BN168" s="34">
        <v>47027</v>
      </c>
      <c r="BO168" s="75">
        <f>IF(BO$3&gt;$A168+30,0,IF(BO$4&lt;$A168,0,IF(AND(BO$3&gt;=$A168,BO$3&lt;$A169),BO$15*(32-DAY(BO$3)),IF(AND(BO$4&gt;=$A168,BO$4&lt;$A169),BO$15*DAY(BO$4),IF(AND(BO$3&lt;$A168,BO$4&gt;$A169),BO$15*31,"X")))))*BO$21/100</f>
        <v>0</v>
      </c>
      <c r="BP168" s="64">
        <f t="shared" si="490"/>
        <v>0</v>
      </c>
      <c r="BQ168" s="27">
        <f t="shared" si="470"/>
        <v>0</v>
      </c>
      <c r="BR168" s="19"/>
      <c r="BS168" s="34">
        <v>47027</v>
      </c>
      <c r="BT168" s="75">
        <f>IF(BT$3&gt;$A168+30,0,IF(BT$4&lt;$A168,0,IF(AND(BT$3&gt;=$A168,BT$3&lt;$A169),BT$15*(32-DAY(BT$3)),IF(AND(BT$4&gt;=$A168,BT$4&lt;$A169),BT$15*DAY(BT$4),IF(AND(BT$3&lt;$A168,BT$4&gt;$A169),BT$15*31,"X")))))*BT$21/100</f>
        <v>0</v>
      </c>
      <c r="BU168" s="64">
        <f t="shared" si="491"/>
        <v>0</v>
      </c>
      <c r="BV168" s="27">
        <f t="shared" si="471"/>
        <v>0</v>
      </c>
      <c r="BW168" s="19"/>
      <c r="BX168" s="34">
        <v>47027</v>
      </c>
      <c r="BY168" s="75">
        <f>IF(BY$3&gt;$A168+30,0,IF(BY$4&lt;$A168,0,IF(AND(BY$3&gt;=$A168,BY$3&lt;$A169),BY$15*(32-DAY(BY$3)),IF(AND(BY$4&gt;=$A168,BY$4&lt;$A169),BY$15*DAY(BY$4),IF(AND(BY$3&lt;$A168,BY$4&gt;$A169),BY$15*31,"X")))))*BY$21/100</f>
        <v>0</v>
      </c>
      <c r="BZ168" s="64">
        <f t="shared" si="492"/>
        <v>0</v>
      </c>
      <c r="CA168" s="27">
        <f t="shared" si="472"/>
        <v>0</v>
      </c>
      <c r="CB168" s="19"/>
      <c r="CC168" s="34">
        <v>47027</v>
      </c>
      <c r="CD168" s="75">
        <f>IF(CD$3&gt;$A168+30,0,IF(CD$4&lt;$A168,0,IF(AND(CD$3&gt;=$A168,CD$3&lt;$A169),CD$15*(32-DAY(CD$3)),IF(AND(CD$4&gt;=$A168,CD$4&lt;$A169),CD$15*DAY(CD$4),IF(AND(CD$3&lt;$A168,CD$4&gt;$A169),CD$15*31,"X")))))*CD$21/100</f>
        <v>0</v>
      </c>
      <c r="CE168" s="64">
        <f t="shared" si="493"/>
        <v>0</v>
      </c>
      <c r="CF168" s="27">
        <f t="shared" si="473"/>
        <v>0</v>
      </c>
      <c r="CG168" s="19"/>
      <c r="CH168" s="34">
        <v>47027</v>
      </c>
      <c r="CI168" s="75">
        <f>IF(CI$3&gt;$A168+30,0,IF(CI$4&lt;$A168,0,IF(AND(CI$3&gt;=$A168,CI$3&lt;$A169),CI$15*(32-DAY(CI$3)),IF(AND(CI$4&gt;=$A168,CI$4&lt;$A169),CI$15*DAY(CI$4),IF(AND(CI$3&lt;$A168,CI$4&gt;$A169),CI$15*31,"X")))))*CI$21/100</f>
        <v>0</v>
      </c>
      <c r="CJ168" s="64">
        <f t="shared" si="494"/>
        <v>0</v>
      </c>
      <c r="CK168" s="27">
        <f t="shared" si="474"/>
        <v>0</v>
      </c>
      <c r="CL168" s="19"/>
      <c r="CM168" s="34">
        <v>47027</v>
      </c>
      <c r="CN168" s="75">
        <f>IF(CN$3&gt;$A168+30,0,IF(CN$4&lt;$A168,0,IF(AND(CN$3&gt;=$A168,CN$3&lt;$A169),CN$15*(32-DAY(CN$3)),IF(AND(CN$4&gt;=$A168,CN$4&lt;$A169),CN$15*DAY(CN$4),IF(AND(CN$3&lt;$A168,CN$4&gt;$A169),CN$15*31,"X")))))*CN$21/100</f>
        <v>0</v>
      </c>
      <c r="CO168" s="64">
        <f t="shared" si="495"/>
        <v>0</v>
      </c>
      <c r="CP168" s="27">
        <f t="shared" si="475"/>
        <v>0</v>
      </c>
      <c r="CQ168" s="19"/>
      <c r="CR168" s="34">
        <v>47027</v>
      </c>
      <c r="CS168" s="75">
        <f>IF(CS$3&gt;$A168+30,0,IF(CS$4&lt;$A168,0,IF(AND(CS$3&gt;=$A168,CS$3&lt;$A169),CS$15*(32-DAY(CS$3)),IF(AND(CS$4&gt;=$A168,CS$4&lt;$A169),CS$15*DAY(CS$4),IF(AND(CS$3&lt;$A168,CS$4&gt;$A169),CS$15*31,"X")))))*CS$21/100</f>
        <v>0</v>
      </c>
      <c r="CT168" s="64">
        <f t="shared" si="496"/>
        <v>0</v>
      </c>
      <c r="CU168" s="27">
        <f t="shared" si="476"/>
        <v>0</v>
      </c>
      <c r="CV168" s="19"/>
    </row>
    <row r="169" spans="1:100" hidden="1" outlineLevel="1" x14ac:dyDescent="0.2">
      <c r="A169" s="34">
        <v>47058</v>
      </c>
      <c r="B169" s="75">
        <f>IF(B$3&gt;$A169+29,0,IF(B$4&lt;$A169,0,IF(AND(B$3&gt;=$A169,B$3&lt;$A170),B$15*(31-DAY(B$3)),IF(AND(B$4&gt;=$A169,B$4&lt;$A170),B$15*DAY(B$4),IF(AND(B$3&lt;$A169,B$4&gt;$A170),B$15*30,"X")))))*B$21/100</f>
        <v>0</v>
      </c>
      <c r="C169" s="64">
        <f t="shared" si="477"/>
        <v>0</v>
      </c>
      <c r="D169" s="27">
        <f t="shared" si="457"/>
        <v>0</v>
      </c>
      <c r="E169" s="19"/>
      <c r="F169" s="34">
        <v>47058</v>
      </c>
      <c r="G169" s="75">
        <f>IF(G$3&gt;$A169+29,0,IF(G$4&lt;$A169,0,IF(AND(G$3&gt;=$A169,G$3&lt;$A170),G$15*(31-DAY(G$3)),IF(AND(G$4&gt;=$A169,G$4&lt;$A170),G$15*DAY(G$4),IF(AND(G$3&lt;$A169,G$4&gt;$A170),G$15*30,"X")))))*G$21/100</f>
        <v>0</v>
      </c>
      <c r="H169" s="64">
        <f t="shared" si="478"/>
        <v>0</v>
      </c>
      <c r="I169" s="27">
        <f t="shared" si="458"/>
        <v>0</v>
      </c>
      <c r="J169" s="19"/>
      <c r="K169" s="34">
        <v>47058</v>
      </c>
      <c r="L169" s="75">
        <f>IF(L$3&gt;$A169+29,0,IF(L$4&lt;$A169,0,IF(AND(L$3&gt;=$A169,L$3&lt;$A170),L$15*(31-DAY(L$3)),IF(AND(L$4&gt;=$A169,L$4&lt;$A170),L$15*DAY(L$4),IF(AND(L$3&lt;$A169,L$4&gt;$A170),L$15*30,"X")))))*L$21/100</f>
        <v>0</v>
      </c>
      <c r="M169" s="64">
        <f t="shared" si="479"/>
        <v>0</v>
      </c>
      <c r="N169" s="27">
        <f t="shared" si="459"/>
        <v>0</v>
      </c>
      <c r="O169" s="19"/>
      <c r="P169" s="34">
        <v>47058</v>
      </c>
      <c r="Q169" s="75">
        <f>IF(Q$3&gt;$A169+29,0,IF(Q$4&lt;$A169,0,IF(AND(Q$3&gt;=$A169,Q$3&lt;$A170),Q$15*(31-DAY(Q$3)),IF(AND(Q$4&gt;=$A169,Q$4&lt;$A170),Q$15*DAY(Q$4),IF(AND(Q$3&lt;$A169,Q$4&gt;$A170),Q$15*30,"X")))))*Q$21/100</f>
        <v>0</v>
      </c>
      <c r="R169" s="64">
        <f t="shared" si="480"/>
        <v>0</v>
      </c>
      <c r="S169" s="27">
        <f t="shared" si="460"/>
        <v>0</v>
      </c>
      <c r="T169" s="19"/>
      <c r="U169" s="34">
        <v>47058</v>
      </c>
      <c r="V169" s="75">
        <f>IF(V$3&gt;$A169+29,0,IF(V$4&lt;$A169,0,IF(AND(V$3&gt;=$A169,V$3&lt;$A170),V$15*(31-DAY(V$3)),IF(AND(V$4&gt;=$A169,V$4&lt;$A170),V$15*DAY(V$4),IF(AND(V$3&lt;$A169,V$4&gt;$A170),V$15*30,"X")))))*V$21/100</f>
        <v>0</v>
      </c>
      <c r="W169" s="64">
        <f t="shared" si="481"/>
        <v>0</v>
      </c>
      <c r="X169" s="27">
        <f t="shared" si="461"/>
        <v>0</v>
      </c>
      <c r="Y169" s="19"/>
      <c r="Z169" s="34">
        <v>47058</v>
      </c>
      <c r="AA169" s="75">
        <f>IF(AA$3&gt;$A169+29,0,IF(AA$4&lt;$A169,0,IF(AND(AA$3&gt;=$A169,AA$3&lt;$A170),AA$15*(31-DAY(AA$3)),IF(AND(AA$4&gt;=$A169,AA$4&lt;$A170),AA$15*DAY(AA$4),IF(AND(AA$3&lt;$A169,AA$4&gt;$A170),AA$15*30,"X")))))*AA$21/100</f>
        <v>0</v>
      </c>
      <c r="AB169" s="64">
        <f t="shared" si="482"/>
        <v>0</v>
      </c>
      <c r="AC169" s="27">
        <f t="shared" si="462"/>
        <v>0</v>
      </c>
      <c r="AD169" s="19"/>
      <c r="AE169" s="34">
        <v>47058</v>
      </c>
      <c r="AF169" s="75">
        <f>IF(AF$3&gt;$A169+29,0,IF(AF$4&lt;$A169,0,IF(AND(AF$3&gt;=$A169,AF$3&lt;$A170),AF$15*(31-DAY(AF$3)),IF(AND(AF$4&gt;=$A169,AF$4&lt;$A170),AF$15*DAY(AF$4),IF(AND(AF$3&lt;$A169,AF$4&gt;$A170),AF$15*30,"X")))))*AF$21/100</f>
        <v>0</v>
      </c>
      <c r="AG169" s="64">
        <f t="shared" si="483"/>
        <v>0</v>
      </c>
      <c r="AH169" s="27">
        <f t="shared" si="463"/>
        <v>0</v>
      </c>
      <c r="AI169" s="19"/>
      <c r="AJ169" s="34">
        <v>47058</v>
      </c>
      <c r="AK169" s="75">
        <f>IF(AK$3&gt;$A169+29,0,IF(AK$4&lt;$A169,0,IF(AND(AK$3&gt;=$A169,AK$3&lt;$A170),AK$15*(31-DAY(AK$3)),IF(AND(AK$4&gt;=$A169,AK$4&lt;$A170),AK$15*DAY(AK$4),IF(AND(AK$3&lt;$A169,AK$4&gt;$A170),AK$15*30,"X")))))*AK$21/100</f>
        <v>0</v>
      </c>
      <c r="AL169" s="64">
        <f t="shared" si="484"/>
        <v>0</v>
      </c>
      <c r="AM169" s="27">
        <f t="shared" si="464"/>
        <v>0</v>
      </c>
      <c r="AN169" s="19"/>
      <c r="AO169" s="34">
        <v>47058</v>
      </c>
      <c r="AP169" s="75">
        <f>IF(AP$3&gt;$A169+29,0,IF(AP$4&lt;$A169,0,IF(AND(AP$3&gt;=$A169,AP$3&lt;$A170),AP$15*(31-DAY(AP$3)),IF(AND(AP$4&gt;=$A169,AP$4&lt;$A170),AP$15*DAY(AP$4),IF(AND(AP$3&lt;$A169,AP$4&gt;$A170),AP$15*30,"X")))))*AP$21/100</f>
        <v>0</v>
      </c>
      <c r="AQ169" s="64">
        <f t="shared" si="485"/>
        <v>0</v>
      </c>
      <c r="AR169" s="27">
        <f t="shared" si="465"/>
        <v>0</v>
      </c>
      <c r="AS169" s="19"/>
      <c r="AT169" s="34">
        <v>47058</v>
      </c>
      <c r="AU169" s="75">
        <f>IF(AU$3&gt;$A169+29,0,IF(AU$4&lt;$A169,0,IF(AND(AU$3&gt;=$A169,AU$3&lt;$A170),AU$15*(31-DAY(AU$3)),IF(AND(AU$4&gt;=$A169,AU$4&lt;$A170),AU$15*DAY(AU$4),IF(AND(AU$3&lt;$A169,AU$4&gt;$A170),AU$15*30,"X")))))*AU$21/100</f>
        <v>0</v>
      </c>
      <c r="AV169" s="64">
        <f t="shared" si="486"/>
        <v>0</v>
      </c>
      <c r="AW169" s="27">
        <f t="shared" si="466"/>
        <v>0</v>
      </c>
      <c r="AX169" s="19"/>
      <c r="AY169" s="34">
        <v>47058</v>
      </c>
      <c r="AZ169" s="75">
        <f>IF(AZ$3&gt;$A169+29,0,IF(AZ$4&lt;$A169,0,IF(AND(AZ$3&gt;=$A169,AZ$3&lt;$A170),AZ$15*(31-DAY(AZ$3)),IF(AND(AZ$4&gt;=$A169,AZ$4&lt;$A170),AZ$15*DAY(AZ$4),IF(AND(AZ$3&lt;$A169,AZ$4&gt;$A170),AZ$15*30,"X")))))*AZ$21/100</f>
        <v>0</v>
      </c>
      <c r="BA169" s="64">
        <f t="shared" si="487"/>
        <v>0</v>
      </c>
      <c r="BB169" s="27">
        <f t="shared" si="467"/>
        <v>0</v>
      </c>
      <c r="BC169" s="19"/>
      <c r="BD169" s="34">
        <v>47058</v>
      </c>
      <c r="BE169" s="75">
        <f>IF(BE$3&gt;$A169+29,0,IF(BE$4&lt;$A169,0,IF(AND(BE$3&gt;=$A169,BE$3&lt;$A170),BE$15*(31-DAY(BE$3)),IF(AND(BE$4&gt;=$A169,BE$4&lt;$A170),BE$15*DAY(BE$4),IF(AND(BE$3&lt;$A169,BE$4&gt;$A170),BE$15*30,"X")))))*BE$21/100</f>
        <v>0</v>
      </c>
      <c r="BF169" s="64">
        <f t="shared" si="488"/>
        <v>0</v>
      </c>
      <c r="BG169" s="27">
        <f t="shared" si="468"/>
        <v>0</v>
      </c>
      <c r="BH169" s="19"/>
      <c r="BI169" s="34">
        <v>47058</v>
      </c>
      <c r="BJ169" s="75">
        <f>IF(BJ$3&gt;$A169+29,0,IF(BJ$4&lt;$A169,0,IF(AND(BJ$3&gt;=$A169,BJ$3&lt;$A170),BJ$15*(31-DAY(BJ$3)),IF(AND(BJ$4&gt;=$A169,BJ$4&lt;$A170),BJ$15*DAY(BJ$4),IF(AND(BJ$3&lt;$A169,BJ$4&gt;$A170),BJ$15*30,"X")))))*BJ$21/100</f>
        <v>0</v>
      </c>
      <c r="BK169" s="64">
        <f t="shared" si="489"/>
        <v>0</v>
      </c>
      <c r="BL169" s="27">
        <f t="shared" si="469"/>
        <v>0</v>
      </c>
      <c r="BM169" s="19"/>
      <c r="BN169" s="34">
        <v>47058</v>
      </c>
      <c r="BO169" s="75">
        <f>IF(BO$3&gt;$A169+29,0,IF(BO$4&lt;$A169,0,IF(AND(BO$3&gt;=$A169,BO$3&lt;$A170),BO$15*(31-DAY(BO$3)),IF(AND(BO$4&gt;=$A169,BO$4&lt;$A170),BO$15*DAY(BO$4),IF(AND(BO$3&lt;$A169,BO$4&gt;$A170),BO$15*30,"X")))))*BO$21/100</f>
        <v>0</v>
      </c>
      <c r="BP169" s="64">
        <f t="shared" si="490"/>
        <v>0</v>
      </c>
      <c r="BQ169" s="27">
        <f t="shared" si="470"/>
        <v>0</v>
      </c>
      <c r="BR169" s="19"/>
      <c r="BS169" s="34">
        <v>47058</v>
      </c>
      <c r="BT169" s="75">
        <f>IF(BT$3&gt;$A169+29,0,IF(BT$4&lt;$A169,0,IF(AND(BT$3&gt;=$A169,BT$3&lt;$A170),BT$15*(31-DAY(BT$3)),IF(AND(BT$4&gt;=$A169,BT$4&lt;$A170),BT$15*DAY(BT$4),IF(AND(BT$3&lt;$A169,BT$4&gt;$A170),BT$15*30,"X")))))*BT$21/100</f>
        <v>0</v>
      </c>
      <c r="BU169" s="64">
        <f t="shared" si="491"/>
        <v>0</v>
      </c>
      <c r="BV169" s="27">
        <f t="shared" si="471"/>
        <v>0</v>
      </c>
      <c r="BW169" s="19"/>
      <c r="BX169" s="34">
        <v>47058</v>
      </c>
      <c r="BY169" s="75">
        <f>IF(BY$3&gt;$A169+29,0,IF(BY$4&lt;$A169,0,IF(AND(BY$3&gt;=$A169,BY$3&lt;$A170),BY$15*(31-DAY(BY$3)),IF(AND(BY$4&gt;=$A169,BY$4&lt;$A170),BY$15*DAY(BY$4),IF(AND(BY$3&lt;$A169,BY$4&gt;$A170),BY$15*30,"X")))))*BY$21/100</f>
        <v>0</v>
      </c>
      <c r="BZ169" s="64">
        <f t="shared" si="492"/>
        <v>0</v>
      </c>
      <c r="CA169" s="27">
        <f t="shared" si="472"/>
        <v>0</v>
      </c>
      <c r="CB169" s="19"/>
      <c r="CC169" s="34">
        <v>47058</v>
      </c>
      <c r="CD169" s="75">
        <f>IF(CD$3&gt;$A169+29,0,IF(CD$4&lt;$A169,0,IF(AND(CD$3&gt;=$A169,CD$3&lt;$A170),CD$15*(31-DAY(CD$3)),IF(AND(CD$4&gt;=$A169,CD$4&lt;$A170),CD$15*DAY(CD$4),IF(AND(CD$3&lt;$A169,CD$4&gt;$A170),CD$15*30,"X")))))*CD$21/100</f>
        <v>0</v>
      </c>
      <c r="CE169" s="64">
        <f t="shared" si="493"/>
        <v>0</v>
      </c>
      <c r="CF169" s="27">
        <f t="shared" si="473"/>
        <v>0</v>
      </c>
      <c r="CG169" s="19"/>
      <c r="CH169" s="34">
        <v>47058</v>
      </c>
      <c r="CI169" s="75">
        <f>IF(CI$3&gt;$A169+29,0,IF(CI$4&lt;$A169,0,IF(AND(CI$3&gt;=$A169,CI$3&lt;$A170),CI$15*(31-DAY(CI$3)),IF(AND(CI$4&gt;=$A169,CI$4&lt;$A170),CI$15*DAY(CI$4),IF(AND(CI$3&lt;$A169,CI$4&gt;$A170),CI$15*30,"X")))))*CI$21/100</f>
        <v>0</v>
      </c>
      <c r="CJ169" s="64">
        <f t="shared" si="494"/>
        <v>0</v>
      </c>
      <c r="CK169" s="27">
        <f t="shared" si="474"/>
        <v>0</v>
      </c>
      <c r="CL169" s="19"/>
      <c r="CM169" s="34">
        <v>47058</v>
      </c>
      <c r="CN169" s="75">
        <f>IF(CN$3&gt;$A169+29,0,IF(CN$4&lt;$A169,0,IF(AND(CN$3&gt;=$A169,CN$3&lt;$A170),CN$15*(31-DAY(CN$3)),IF(AND(CN$4&gt;=$A169,CN$4&lt;$A170),CN$15*DAY(CN$4),IF(AND(CN$3&lt;$A169,CN$4&gt;$A170),CN$15*30,"X")))))*CN$21/100</f>
        <v>0</v>
      </c>
      <c r="CO169" s="64">
        <f t="shared" si="495"/>
        <v>0</v>
      </c>
      <c r="CP169" s="27">
        <f t="shared" si="475"/>
        <v>0</v>
      </c>
      <c r="CQ169" s="19"/>
      <c r="CR169" s="34">
        <v>47058</v>
      </c>
      <c r="CS169" s="75">
        <f>IF(CS$3&gt;$A169+29,0,IF(CS$4&lt;$A169,0,IF(AND(CS$3&gt;=$A169,CS$3&lt;$A170),CS$15*(31-DAY(CS$3)),IF(AND(CS$4&gt;=$A169,CS$4&lt;$A170),CS$15*DAY(CS$4),IF(AND(CS$3&lt;$A169,CS$4&gt;$A170),CS$15*30,"X")))))*CS$21/100</f>
        <v>0</v>
      </c>
      <c r="CT169" s="64">
        <f t="shared" si="496"/>
        <v>0</v>
      </c>
      <c r="CU169" s="27">
        <f t="shared" si="476"/>
        <v>0</v>
      </c>
      <c r="CV169" s="19"/>
    </row>
    <row r="170" spans="1:100" hidden="1" outlineLevel="1" x14ac:dyDescent="0.2">
      <c r="A170" s="34">
        <v>47088</v>
      </c>
      <c r="B170" s="75">
        <f>IF(B$3&gt;$A170+30,0,IF(B$4&lt;$A170,0,IF(AND(B$3&gt;=$A170,B$3&lt;$A174),B$15*(32-DAY(B$3)),IF(AND(B$4&gt;=$A170,B$4&lt;$A174),B$15*DAY(B$4),IF(AND(B$3&lt;$A170,B$4&gt;$A174),B$15*31,"X")))))*B$21/100</f>
        <v>0</v>
      </c>
      <c r="C170" s="64">
        <f t="shared" si="477"/>
        <v>0</v>
      </c>
      <c r="D170" s="27">
        <f t="shared" si="457"/>
        <v>0</v>
      </c>
      <c r="E170" s="19"/>
      <c r="F170" s="34">
        <v>47088</v>
      </c>
      <c r="G170" s="75">
        <f>IF(G$3&gt;$A170+30,0,IF(G$4&lt;$A170,0,IF(AND(G$3&gt;=$A170,G$3&lt;$A174),G$15*(32-DAY(G$3)),IF(AND(G$4&gt;=$A170,G$4&lt;$A174),G$15*DAY(G$4),IF(AND(G$3&lt;$A170,G$4&gt;$A174),G$15*31,"X")))))*G$21/100</f>
        <v>0</v>
      </c>
      <c r="H170" s="64">
        <f t="shared" si="478"/>
        <v>0</v>
      </c>
      <c r="I170" s="27">
        <f t="shared" si="458"/>
        <v>0</v>
      </c>
      <c r="J170" s="19"/>
      <c r="K170" s="34">
        <v>47088</v>
      </c>
      <c r="L170" s="75">
        <f>IF(L$3&gt;$A170+30,0,IF(L$4&lt;$A170,0,IF(AND(L$3&gt;=$A170,L$3&lt;$A174),L$15*(32-DAY(L$3)),IF(AND(L$4&gt;=$A170,L$4&lt;$A174),L$15*DAY(L$4),IF(AND(L$3&lt;$A170,L$4&gt;$A174),L$15*31,"X")))))*L$21/100</f>
        <v>0</v>
      </c>
      <c r="M170" s="64">
        <f t="shared" si="479"/>
        <v>0</v>
      </c>
      <c r="N170" s="27">
        <f t="shared" si="459"/>
        <v>0</v>
      </c>
      <c r="O170" s="19"/>
      <c r="P170" s="34">
        <v>47088</v>
      </c>
      <c r="Q170" s="75">
        <f>IF(Q$3&gt;$A170+30,0,IF(Q$4&lt;$A170,0,IF(AND(Q$3&gt;=$A170,Q$3&lt;$A174),Q$15*(32-DAY(Q$3)),IF(AND(Q$4&gt;=$A170,Q$4&lt;$A174),Q$15*DAY(Q$4),IF(AND(Q$3&lt;$A170,Q$4&gt;$A174),Q$15*31,"X")))))*Q$21/100</f>
        <v>0</v>
      </c>
      <c r="R170" s="64">
        <f t="shared" si="480"/>
        <v>0</v>
      </c>
      <c r="S170" s="27">
        <f t="shared" si="460"/>
        <v>0</v>
      </c>
      <c r="T170" s="19"/>
      <c r="U170" s="34">
        <v>47088</v>
      </c>
      <c r="V170" s="75">
        <f>IF(V$3&gt;$A170+30,0,IF(V$4&lt;$A170,0,IF(AND(V$3&gt;=$A170,V$3&lt;$A174),V$15*(32-DAY(V$3)),IF(AND(V$4&gt;=$A170,V$4&lt;$A174),V$15*DAY(V$4),IF(AND(V$3&lt;$A170,V$4&gt;$A174),V$15*31,"X")))))*V$21/100</f>
        <v>0</v>
      </c>
      <c r="W170" s="64">
        <f t="shared" si="481"/>
        <v>0</v>
      </c>
      <c r="X170" s="27">
        <f t="shared" si="461"/>
        <v>0</v>
      </c>
      <c r="Y170" s="19"/>
      <c r="Z170" s="34">
        <v>47088</v>
      </c>
      <c r="AA170" s="75">
        <f>IF(AA$3&gt;$A170+30,0,IF(AA$4&lt;$A170,0,IF(AND(AA$3&gt;=$A170,AA$3&lt;$A174),AA$15*(32-DAY(AA$3)),IF(AND(AA$4&gt;=$A170,AA$4&lt;$A174),AA$15*DAY(AA$4),IF(AND(AA$3&lt;$A170,AA$4&gt;$A174),AA$15*31,"X")))))*AA$21/100</f>
        <v>0</v>
      </c>
      <c r="AB170" s="64">
        <f t="shared" si="482"/>
        <v>0</v>
      </c>
      <c r="AC170" s="27">
        <f t="shared" si="462"/>
        <v>0</v>
      </c>
      <c r="AD170" s="19"/>
      <c r="AE170" s="34">
        <v>47088</v>
      </c>
      <c r="AF170" s="75">
        <f>IF(AF$3&gt;$A170+30,0,IF(AF$4&lt;$A170,0,IF(AND(AF$3&gt;=$A170,AF$3&lt;$A174),AF$15*(32-DAY(AF$3)),IF(AND(AF$4&gt;=$A170,AF$4&lt;$A174),AF$15*DAY(AF$4),IF(AND(AF$3&lt;$A170,AF$4&gt;$A174),AF$15*31,"X")))))*AF$21/100</f>
        <v>0</v>
      </c>
      <c r="AG170" s="64">
        <f t="shared" si="483"/>
        <v>0</v>
      </c>
      <c r="AH170" s="27">
        <f t="shared" si="463"/>
        <v>0</v>
      </c>
      <c r="AI170" s="19"/>
      <c r="AJ170" s="34">
        <v>47088</v>
      </c>
      <c r="AK170" s="75">
        <f>IF(AK$3&gt;$A170+30,0,IF(AK$4&lt;$A170,0,IF(AND(AK$3&gt;=$A170,AK$3&lt;$A174),AK$15*(32-DAY(AK$3)),IF(AND(AK$4&gt;=$A170,AK$4&lt;$A174),AK$15*DAY(AK$4),IF(AND(AK$3&lt;$A170,AK$4&gt;$A174),AK$15*31,"X")))))*AK$21/100</f>
        <v>0</v>
      </c>
      <c r="AL170" s="64">
        <f t="shared" si="484"/>
        <v>0</v>
      </c>
      <c r="AM170" s="27">
        <f t="shared" si="464"/>
        <v>0</v>
      </c>
      <c r="AN170" s="19"/>
      <c r="AO170" s="34">
        <v>47088</v>
      </c>
      <c r="AP170" s="75">
        <f>IF(AP$3&gt;$A170+30,0,IF(AP$4&lt;$A170,0,IF(AND(AP$3&gt;=$A170,AP$3&lt;$A174),AP$15*(32-DAY(AP$3)),IF(AND(AP$4&gt;=$A170,AP$4&lt;$A174),AP$15*DAY(AP$4),IF(AND(AP$3&lt;$A170,AP$4&gt;$A174),AP$15*31,"X")))))*AP$21/100</f>
        <v>0</v>
      </c>
      <c r="AQ170" s="64">
        <f t="shared" si="485"/>
        <v>0</v>
      </c>
      <c r="AR170" s="27">
        <f t="shared" si="465"/>
        <v>0</v>
      </c>
      <c r="AS170" s="19"/>
      <c r="AT170" s="34">
        <v>47088</v>
      </c>
      <c r="AU170" s="75">
        <f>IF(AU$3&gt;$A170+30,0,IF(AU$4&lt;$A170,0,IF(AND(AU$3&gt;=$A170,AU$3&lt;$A174),AU$15*(32-DAY(AU$3)),IF(AND(AU$4&gt;=$A170,AU$4&lt;$A174),AU$15*DAY(AU$4),IF(AND(AU$3&lt;$A170,AU$4&gt;$A174),AU$15*31,"X")))))*AU$21/100</f>
        <v>0</v>
      </c>
      <c r="AV170" s="64">
        <f t="shared" si="486"/>
        <v>0</v>
      </c>
      <c r="AW170" s="27">
        <f t="shared" si="466"/>
        <v>0</v>
      </c>
      <c r="AX170" s="19"/>
      <c r="AY170" s="34">
        <v>47088</v>
      </c>
      <c r="AZ170" s="75">
        <f>IF(AZ$3&gt;$A170+30,0,IF(AZ$4&lt;$A170,0,IF(AND(AZ$3&gt;=$A170,AZ$3&lt;$A174),AZ$15*(32-DAY(AZ$3)),IF(AND(AZ$4&gt;=$A170,AZ$4&lt;$A174),AZ$15*DAY(AZ$4),IF(AND(AZ$3&lt;$A170,AZ$4&gt;$A174),AZ$15*31,"X")))))*AZ$21/100</f>
        <v>0</v>
      </c>
      <c r="BA170" s="64">
        <f t="shared" si="487"/>
        <v>0</v>
      </c>
      <c r="BB170" s="27">
        <f t="shared" si="467"/>
        <v>0</v>
      </c>
      <c r="BC170" s="19"/>
      <c r="BD170" s="34">
        <v>47088</v>
      </c>
      <c r="BE170" s="75">
        <f>IF(BE$3&gt;$A170+30,0,IF(BE$4&lt;$A170,0,IF(AND(BE$3&gt;=$A170,BE$3&lt;$A174),BE$15*(32-DAY(BE$3)),IF(AND(BE$4&gt;=$A170,BE$4&lt;$A174),BE$15*DAY(BE$4),IF(AND(BE$3&lt;$A170,BE$4&gt;$A174),BE$15*31,"X")))))*BE$21/100</f>
        <v>0</v>
      </c>
      <c r="BF170" s="64">
        <f t="shared" si="488"/>
        <v>0</v>
      </c>
      <c r="BG170" s="27">
        <f t="shared" si="468"/>
        <v>0</v>
      </c>
      <c r="BH170" s="19"/>
      <c r="BI170" s="34">
        <v>47088</v>
      </c>
      <c r="BJ170" s="75">
        <f>IF(BJ$3&gt;$A170+30,0,IF(BJ$4&lt;$A170,0,IF(AND(BJ$3&gt;=$A170,BJ$3&lt;$A174),BJ$15*(32-DAY(BJ$3)),IF(AND(BJ$4&gt;=$A170,BJ$4&lt;$A174),BJ$15*DAY(BJ$4),IF(AND(BJ$3&lt;$A170,BJ$4&gt;$A174),BJ$15*31,"X")))))*BJ$21/100</f>
        <v>0</v>
      </c>
      <c r="BK170" s="64">
        <f t="shared" si="489"/>
        <v>0</v>
      </c>
      <c r="BL170" s="27">
        <f t="shared" si="469"/>
        <v>0</v>
      </c>
      <c r="BM170" s="19"/>
      <c r="BN170" s="34">
        <v>47088</v>
      </c>
      <c r="BO170" s="75">
        <f>IF(BO$3&gt;$A170+30,0,IF(BO$4&lt;$A170,0,IF(AND(BO$3&gt;=$A170,BO$3&lt;$A174),BO$15*(32-DAY(BO$3)),IF(AND(BO$4&gt;=$A170,BO$4&lt;$A174),BO$15*DAY(BO$4),IF(AND(BO$3&lt;$A170,BO$4&gt;$A174),BO$15*31,"X")))))*BO$21/100</f>
        <v>0</v>
      </c>
      <c r="BP170" s="64">
        <f t="shared" si="490"/>
        <v>0</v>
      </c>
      <c r="BQ170" s="27">
        <f t="shared" si="470"/>
        <v>0</v>
      </c>
      <c r="BR170" s="19"/>
      <c r="BS170" s="34">
        <v>47088</v>
      </c>
      <c r="BT170" s="75">
        <f>IF(BT$3&gt;$A170+30,0,IF(BT$4&lt;$A170,0,IF(AND(BT$3&gt;=$A170,BT$3&lt;$A174),BT$15*(32-DAY(BT$3)),IF(AND(BT$4&gt;=$A170,BT$4&lt;$A174),BT$15*DAY(BT$4),IF(AND(BT$3&lt;$A170,BT$4&gt;$A174),BT$15*31,"X")))))*BT$21/100</f>
        <v>0</v>
      </c>
      <c r="BU170" s="64">
        <f t="shared" si="491"/>
        <v>0</v>
      </c>
      <c r="BV170" s="27">
        <f t="shared" si="471"/>
        <v>0</v>
      </c>
      <c r="BW170" s="19"/>
      <c r="BX170" s="34">
        <v>47088</v>
      </c>
      <c r="BY170" s="75">
        <f>IF(BY$3&gt;$A170+30,0,IF(BY$4&lt;$A170,0,IF(AND(BY$3&gt;=$A170,BY$3&lt;$A174),BY$15*(32-DAY(BY$3)),IF(AND(BY$4&gt;=$A170,BY$4&lt;$A174),BY$15*DAY(BY$4),IF(AND(BY$3&lt;$A170,BY$4&gt;$A174),BY$15*31,"X")))))*BY$21/100</f>
        <v>0</v>
      </c>
      <c r="BZ170" s="64">
        <f t="shared" si="492"/>
        <v>0</v>
      </c>
      <c r="CA170" s="27">
        <f t="shared" si="472"/>
        <v>0</v>
      </c>
      <c r="CB170" s="19"/>
      <c r="CC170" s="34">
        <v>47088</v>
      </c>
      <c r="CD170" s="75">
        <f>IF(CD$3&gt;$A170+30,0,IF(CD$4&lt;$A170,0,IF(AND(CD$3&gt;=$A170,CD$3&lt;$A174),CD$15*(32-DAY(CD$3)),IF(AND(CD$4&gt;=$A170,CD$4&lt;$A174),CD$15*DAY(CD$4),IF(AND(CD$3&lt;$A170,CD$4&gt;$A174),CD$15*31,"X")))))*CD$21/100</f>
        <v>0</v>
      </c>
      <c r="CE170" s="64">
        <f t="shared" si="493"/>
        <v>0</v>
      </c>
      <c r="CF170" s="27">
        <f t="shared" si="473"/>
        <v>0</v>
      </c>
      <c r="CG170" s="19"/>
      <c r="CH170" s="34">
        <v>47088</v>
      </c>
      <c r="CI170" s="75">
        <f>IF(CI$3&gt;$A170+30,0,IF(CI$4&lt;$A170,0,IF(AND(CI$3&gt;=$A170,CI$3&lt;$A174),CI$15*(32-DAY(CI$3)),IF(AND(CI$4&gt;=$A170,CI$4&lt;$A174),CI$15*DAY(CI$4),IF(AND(CI$3&lt;$A170,CI$4&gt;$A174),CI$15*31,"X")))))*CI$21/100</f>
        <v>0</v>
      </c>
      <c r="CJ170" s="64">
        <f t="shared" si="494"/>
        <v>0</v>
      </c>
      <c r="CK170" s="27">
        <f t="shared" si="474"/>
        <v>0</v>
      </c>
      <c r="CL170" s="19"/>
      <c r="CM170" s="34">
        <v>47088</v>
      </c>
      <c r="CN170" s="75">
        <f>IF(CN$3&gt;$A170+30,0,IF(CN$4&lt;$A170,0,IF(AND(CN$3&gt;=$A170,CN$3&lt;$A174),CN$15*(32-DAY(CN$3)),IF(AND(CN$4&gt;=$A170,CN$4&lt;$A174),CN$15*DAY(CN$4),IF(AND(CN$3&lt;$A170,CN$4&gt;$A174),CN$15*31,"X")))))*CN$21/100</f>
        <v>0</v>
      </c>
      <c r="CO170" s="64">
        <f t="shared" si="495"/>
        <v>0</v>
      </c>
      <c r="CP170" s="27">
        <f t="shared" si="475"/>
        <v>0</v>
      </c>
      <c r="CQ170" s="19"/>
      <c r="CR170" s="34">
        <v>47088</v>
      </c>
      <c r="CS170" s="75">
        <f>IF(CS$3&gt;$A170+30,0,IF(CS$4&lt;$A170,0,IF(AND(CS$3&gt;=$A170,CS$3&lt;$A174),CS$15*(32-DAY(CS$3)),IF(AND(CS$4&gt;=$A170,CS$4&lt;$A174),CS$15*DAY(CS$4),IF(AND(CS$3&lt;$A170,CS$4&gt;$A174),CS$15*31,"X")))))*CS$21/100</f>
        <v>0</v>
      </c>
      <c r="CT170" s="64">
        <f t="shared" si="496"/>
        <v>0</v>
      </c>
      <c r="CU170" s="27">
        <f t="shared" si="476"/>
        <v>0</v>
      </c>
      <c r="CV170" s="19"/>
    </row>
    <row r="171" spans="1:100" hidden="1" outlineLevel="1" x14ac:dyDescent="0.2">
      <c r="A171" s="72" t="s">
        <v>105</v>
      </c>
      <c r="B171" s="76" t="s">
        <v>68</v>
      </c>
      <c r="C171" s="64">
        <f>C170/2</f>
        <v>0</v>
      </c>
      <c r="D171" s="27">
        <f>-C171</f>
        <v>0</v>
      </c>
      <c r="E171" s="19"/>
      <c r="F171" s="72" t="s">
        <v>105</v>
      </c>
      <c r="G171" s="76" t="s">
        <v>68</v>
      </c>
      <c r="H171" s="64">
        <f>H170/2</f>
        <v>0</v>
      </c>
      <c r="I171" s="27">
        <f>-H171</f>
        <v>0</v>
      </c>
      <c r="J171" s="19"/>
      <c r="K171" s="72" t="s">
        <v>105</v>
      </c>
      <c r="L171" s="76" t="s">
        <v>68</v>
      </c>
      <c r="M171" s="64">
        <f>M170/2</f>
        <v>0</v>
      </c>
      <c r="N171" s="27">
        <f>-M171</f>
        <v>0</v>
      </c>
      <c r="O171" s="19"/>
      <c r="P171" s="72" t="s">
        <v>105</v>
      </c>
      <c r="Q171" s="76" t="s">
        <v>68</v>
      </c>
      <c r="R171" s="64">
        <f>R170/2</f>
        <v>0</v>
      </c>
      <c r="S171" s="27">
        <f>-R171</f>
        <v>0</v>
      </c>
      <c r="T171" s="19"/>
      <c r="U171" s="72" t="s">
        <v>105</v>
      </c>
      <c r="V171" s="76" t="s">
        <v>68</v>
      </c>
      <c r="W171" s="64">
        <f>W170/2</f>
        <v>0</v>
      </c>
      <c r="X171" s="27">
        <f>-W171</f>
        <v>0</v>
      </c>
      <c r="Y171" s="19"/>
      <c r="Z171" s="72" t="s">
        <v>105</v>
      </c>
      <c r="AA171" s="76" t="s">
        <v>68</v>
      </c>
      <c r="AB171" s="64">
        <f>AB170/2</f>
        <v>0</v>
      </c>
      <c r="AC171" s="27">
        <f>-AB171</f>
        <v>0</v>
      </c>
      <c r="AD171" s="19"/>
      <c r="AE171" s="72" t="s">
        <v>105</v>
      </c>
      <c r="AF171" s="76" t="s">
        <v>68</v>
      </c>
      <c r="AG171" s="64">
        <f>AG170/2</f>
        <v>0</v>
      </c>
      <c r="AH171" s="27">
        <f>-AG171</f>
        <v>0</v>
      </c>
      <c r="AI171" s="19"/>
      <c r="AJ171" s="72" t="s">
        <v>105</v>
      </c>
      <c r="AK171" s="76" t="s">
        <v>68</v>
      </c>
      <c r="AL171" s="64">
        <f>AL170/2</f>
        <v>0</v>
      </c>
      <c r="AM171" s="27">
        <f>-AL171</f>
        <v>0</v>
      </c>
      <c r="AN171" s="19"/>
      <c r="AO171" s="72" t="s">
        <v>105</v>
      </c>
      <c r="AP171" s="76" t="s">
        <v>68</v>
      </c>
      <c r="AQ171" s="64">
        <f>AQ170/2</f>
        <v>0</v>
      </c>
      <c r="AR171" s="27">
        <f>-AQ171</f>
        <v>0</v>
      </c>
      <c r="AS171" s="19"/>
      <c r="AT171" s="72" t="s">
        <v>105</v>
      </c>
      <c r="AU171" s="76" t="s">
        <v>68</v>
      </c>
      <c r="AV171" s="64">
        <f>AV170/2</f>
        <v>0</v>
      </c>
      <c r="AW171" s="27">
        <f>-AV171</f>
        <v>0</v>
      </c>
      <c r="AX171" s="19"/>
      <c r="AY171" s="72" t="s">
        <v>105</v>
      </c>
      <c r="AZ171" s="76" t="s">
        <v>68</v>
      </c>
      <c r="BA171" s="64">
        <f>BA170/2</f>
        <v>0</v>
      </c>
      <c r="BB171" s="27">
        <f>-BA171</f>
        <v>0</v>
      </c>
      <c r="BC171" s="19"/>
      <c r="BD171" s="72" t="s">
        <v>105</v>
      </c>
      <c r="BE171" s="76" t="s">
        <v>68</v>
      </c>
      <c r="BF171" s="64">
        <f>BF170/2</f>
        <v>0</v>
      </c>
      <c r="BG171" s="27">
        <f>-BF171</f>
        <v>0</v>
      </c>
      <c r="BH171" s="19"/>
      <c r="BI171" s="72" t="s">
        <v>105</v>
      </c>
      <c r="BJ171" s="76" t="s">
        <v>68</v>
      </c>
      <c r="BK171" s="64">
        <f>BK170/2</f>
        <v>0</v>
      </c>
      <c r="BL171" s="27">
        <f>-BK171</f>
        <v>0</v>
      </c>
      <c r="BM171" s="19"/>
      <c r="BN171" s="72" t="s">
        <v>105</v>
      </c>
      <c r="BO171" s="76" t="s">
        <v>68</v>
      </c>
      <c r="BP171" s="64">
        <f>BP170/2</f>
        <v>0</v>
      </c>
      <c r="BQ171" s="27">
        <f>-BP171</f>
        <v>0</v>
      </c>
      <c r="BR171" s="19"/>
      <c r="BS171" s="72" t="s">
        <v>105</v>
      </c>
      <c r="BT171" s="76" t="s">
        <v>68</v>
      </c>
      <c r="BU171" s="64">
        <f>BU170/2</f>
        <v>0</v>
      </c>
      <c r="BV171" s="27">
        <f>-BU171</f>
        <v>0</v>
      </c>
      <c r="BW171" s="19"/>
      <c r="BX171" s="72" t="s">
        <v>105</v>
      </c>
      <c r="BY171" s="76" t="s">
        <v>68</v>
      </c>
      <c r="BZ171" s="64">
        <f>BZ170/2</f>
        <v>0</v>
      </c>
      <c r="CA171" s="27">
        <f>-BZ171</f>
        <v>0</v>
      </c>
      <c r="CB171" s="19"/>
      <c r="CC171" s="72" t="s">
        <v>105</v>
      </c>
      <c r="CD171" s="76" t="s">
        <v>68</v>
      </c>
      <c r="CE171" s="64">
        <f>CE170/2</f>
        <v>0</v>
      </c>
      <c r="CF171" s="27">
        <f>-CE171</f>
        <v>0</v>
      </c>
      <c r="CG171" s="19"/>
      <c r="CH171" s="72" t="s">
        <v>105</v>
      </c>
      <c r="CI171" s="76" t="s">
        <v>68</v>
      </c>
      <c r="CJ171" s="64">
        <f>CJ170/2</f>
        <v>0</v>
      </c>
      <c r="CK171" s="27">
        <f>-CJ171</f>
        <v>0</v>
      </c>
      <c r="CL171" s="19"/>
      <c r="CM171" s="72" t="s">
        <v>105</v>
      </c>
      <c r="CN171" s="76" t="s">
        <v>68</v>
      </c>
      <c r="CO171" s="64">
        <f>CO170/2</f>
        <v>0</v>
      </c>
      <c r="CP171" s="27">
        <f>-CO171</f>
        <v>0</v>
      </c>
      <c r="CQ171" s="19"/>
      <c r="CR171" s="72" t="s">
        <v>105</v>
      </c>
      <c r="CS171" s="76" t="s">
        <v>68</v>
      </c>
      <c r="CT171" s="64">
        <f>CT170/2</f>
        <v>0</v>
      </c>
      <c r="CU171" s="27">
        <f>-CT171</f>
        <v>0</v>
      </c>
      <c r="CV171" s="19"/>
    </row>
    <row r="172" spans="1:100" ht="12.75" customHeight="1" collapsed="1" thickBot="1" x14ac:dyDescent="0.25">
      <c r="A172" s="35" t="s">
        <v>101</v>
      </c>
      <c r="B172" s="77">
        <f>SUM(B159:B170)</f>
        <v>0</v>
      </c>
      <c r="C172" s="29">
        <f>SUM(C159:C171)</f>
        <v>0</v>
      </c>
      <c r="D172" s="61">
        <f>SUM(D159:D171)</f>
        <v>0</v>
      </c>
      <c r="E172" s="19"/>
      <c r="F172" s="35" t="s">
        <v>101</v>
      </c>
      <c r="G172" s="77">
        <f>SUM(G159:G170)</f>
        <v>0</v>
      </c>
      <c r="H172" s="29">
        <f>SUM(H159:H171)</f>
        <v>0</v>
      </c>
      <c r="I172" s="61">
        <f>SUM(I159:I171)</f>
        <v>0</v>
      </c>
      <c r="J172" s="19"/>
      <c r="K172" s="35" t="s">
        <v>101</v>
      </c>
      <c r="L172" s="77">
        <f>SUM(L159:L170)</f>
        <v>0</v>
      </c>
      <c r="M172" s="29">
        <f>SUM(M159:M171)</f>
        <v>0</v>
      </c>
      <c r="N172" s="61">
        <f>SUM(N159:N171)</f>
        <v>0</v>
      </c>
      <c r="O172" s="19"/>
      <c r="P172" s="35" t="s">
        <v>101</v>
      </c>
      <c r="Q172" s="77">
        <f>SUM(Q159:Q170)</f>
        <v>0</v>
      </c>
      <c r="R172" s="29">
        <f>SUM(R159:R171)</f>
        <v>0</v>
      </c>
      <c r="S172" s="61">
        <f>SUM(S159:S171)</f>
        <v>0</v>
      </c>
      <c r="T172" s="19"/>
      <c r="U172" s="35" t="s">
        <v>101</v>
      </c>
      <c r="V172" s="77">
        <f>SUM(V159:V170)</f>
        <v>0</v>
      </c>
      <c r="W172" s="29">
        <f>SUM(W159:W171)</f>
        <v>0</v>
      </c>
      <c r="X172" s="61">
        <f>SUM(X159:X171)</f>
        <v>0</v>
      </c>
      <c r="Y172" s="19"/>
      <c r="Z172" s="35" t="s">
        <v>101</v>
      </c>
      <c r="AA172" s="77">
        <f>SUM(AA159:AA170)</f>
        <v>0</v>
      </c>
      <c r="AB172" s="29">
        <f>SUM(AB159:AB171)</f>
        <v>0</v>
      </c>
      <c r="AC172" s="61">
        <f>SUM(AC159:AC171)</f>
        <v>0</v>
      </c>
      <c r="AD172" s="19"/>
      <c r="AE172" s="35" t="s">
        <v>101</v>
      </c>
      <c r="AF172" s="77">
        <f>SUM(AF159:AF170)</f>
        <v>0</v>
      </c>
      <c r="AG172" s="29">
        <f>SUM(AG159:AG171)</f>
        <v>0</v>
      </c>
      <c r="AH172" s="61">
        <f>SUM(AH159:AH171)</f>
        <v>0</v>
      </c>
      <c r="AI172" s="19"/>
      <c r="AJ172" s="35" t="s">
        <v>101</v>
      </c>
      <c r="AK172" s="77">
        <f>SUM(AK159:AK170)</f>
        <v>0</v>
      </c>
      <c r="AL172" s="29">
        <f>SUM(AL159:AL171)</f>
        <v>0</v>
      </c>
      <c r="AM172" s="61">
        <f>SUM(AM159:AM171)</f>
        <v>0</v>
      </c>
      <c r="AN172" s="19"/>
      <c r="AO172" s="35" t="s">
        <v>101</v>
      </c>
      <c r="AP172" s="77">
        <f>SUM(AP159:AP170)</f>
        <v>0</v>
      </c>
      <c r="AQ172" s="29">
        <f>SUM(AQ159:AQ171)</f>
        <v>0</v>
      </c>
      <c r="AR172" s="61">
        <f>SUM(AR159:AR171)</f>
        <v>0</v>
      </c>
      <c r="AS172" s="19"/>
      <c r="AT172" s="35" t="s">
        <v>101</v>
      </c>
      <c r="AU172" s="77">
        <f>SUM(AU159:AU170)</f>
        <v>0</v>
      </c>
      <c r="AV172" s="29">
        <f>SUM(AV159:AV171)</f>
        <v>0</v>
      </c>
      <c r="AW172" s="61">
        <f>SUM(AW159:AW171)</f>
        <v>0</v>
      </c>
      <c r="AX172" s="19"/>
      <c r="AY172" s="35" t="s">
        <v>101</v>
      </c>
      <c r="AZ172" s="77">
        <f>SUM(AZ159:AZ170)</f>
        <v>0</v>
      </c>
      <c r="BA172" s="29">
        <f>SUM(BA159:BA171)</f>
        <v>0</v>
      </c>
      <c r="BB172" s="61">
        <f>SUM(BB159:BB171)</f>
        <v>0</v>
      </c>
      <c r="BC172" s="19"/>
      <c r="BD172" s="35" t="s">
        <v>101</v>
      </c>
      <c r="BE172" s="77">
        <f>SUM(BE159:BE170)</f>
        <v>0</v>
      </c>
      <c r="BF172" s="29">
        <f>SUM(BF159:BF171)</f>
        <v>0</v>
      </c>
      <c r="BG172" s="61">
        <f>SUM(BG159:BG171)</f>
        <v>0</v>
      </c>
      <c r="BH172" s="19"/>
      <c r="BI172" s="35" t="s">
        <v>101</v>
      </c>
      <c r="BJ172" s="77">
        <f>SUM(BJ159:BJ170)</f>
        <v>0</v>
      </c>
      <c r="BK172" s="29">
        <f>SUM(BK159:BK171)</f>
        <v>0</v>
      </c>
      <c r="BL172" s="61">
        <f>SUM(BL159:BL171)</f>
        <v>0</v>
      </c>
      <c r="BM172" s="19"/>
      <c r="BN172" s="35" t="s">
        <v>101</v>
      </c>
      <c r="BO172" s="77">
        <f>SUM(BO159:BO170)</f>
        <v>0</v>
      </c>
      <c r="BP172" s="29">
        <f>SUM(BP159:BP171)</f>
        <v>0</v>
      </c>
      <c r="BQ172" s="61">
        <f>SUM(BQ159:BQ171)</f>
        <v>0</v>
      </c>
      <c r="BR172" s="19"/>
      <c r="BS172" s="35" t="s">
        <v>101</v>
      </c>
      <c r="BT172" s="77">
        <f>SUM(BT159:BT170)</f>
        <v>0</v>
      </c>
      <c r="BU172" s="29">
        <f>SUM(BU159:BU171)</f>
        <v>0</v>
      </c>
      <c r="BV172" s="61">
        <f>SUM(BV159:BV171)</f>
        <v>0</v>
      </c>
      <c r="BW172" s="19"/>
      <c r="BX172" s="35" t="s">
        <v>101</v>
      </c>
      <c r="BY172" s="77">
        <f>SUM(BY159:BY170)</f>
        <v>0</v>
      </c>
      <c r="BZ172" s="29">
        <f>SUM(BZ159:BZ171)</f>
        <v>0</v>
      </c>
      <c r="CA172" s="61">
        <f>SUM(CA159:CA171)</f>
        <v>0</v>
      </c>
      <c r="CB172" s="19"/>
      <c r="CC172" s="35" t="s">
        <v>101</v>
      </c>
      <c r="CD172" s="77">
        <f>SUM(CD159:CD170)</f>
        <v>0</v>
      </c>
      <c r="CE172" s="29">
        <f>SUM(CE159:CE171)</f>
        <v>0</v>
      </c>
      <c r="CF172" s="61">
        <f>SUM(CF159:CF171)</f>
        <v>0</v>
      </c>
      <c r="CG172" s="19"/>
      <c r="CH172" s="35" t="s">
        <v>101</v>
      </c>
      <c r="CI172" s="77">
        <f>SUM(CI159:CI170)</f>
        <v>0</v>
      </c>
      <c r="CJ172" s="29">
        <f>SUM(CJ159:CJ171)</f>
        <v>0</v>
      </c>
      <c r="CK172" s="61">
        <f>SUM(CK159:CK171)</f>
        <v>0</v>
      </c>
      <c r="CL172" s="19"/>
      <c r="CM172" s="35" t="s">
        <v>101</v>
      </c>
      <c r="CN172" s="77">
        <f>SUM(CN159:CN170)</f>
        <v>0</v>
      </c>
      <c r="CO172" s="29">
        <f>SUM(CO159:CO171)</f>
        <v>0</v>
      </c>
      <c r="CP172" s="61">
        <f>SUM(CP159:CP171)</f>
        <v>0</v>
      </c>
      <c r="CQ172" s="19"/>
      <c r="CR172" s="35" t="s">
        <v>101</v>
      </c>
      <c r="CS172" s="77">
        <f>SUM(CS159:CS170)</f>
        <v>0</v>
      </c>
      <c r="CT172" s="29">
        <f>SUM(CT159:CT171)</f>
        <v>0</v>
      </c>
      <c r="CU172" s="61">
        <f>SUM(CU159:CU171)</f>
        <v>0</v>
      </c>
      <c r="CV172" s="19"/>
    </row>
    <row r="173" spans="1:100" ht="12.75" hidden="1" customHeight="1" outlineLevel="1" x14ac:dyDescent="0.2">
      <c r="A173" s="1"/>
      <c r="B173" s="78"/>
      <c r="C173" s="31"/>
      <c r="D173" s="27"/>
      <c r="E173" s="19"/>
      <c r="F173" s="1"/>
      <c r="G173" s="78"/>
      <c r="H173" s="31"/>
      <c r="I173" s="27"/>
      <c r="J173" s="19"/>
      <c r="K173" s="1"/>
      <c r="L173" s="78"/>
      <c r="M173" s="31"/>
      <c r="N173" s="27"/>
      <c r="O173" s="19"/>
      <c r="P173" s="1"/>
      <c r="Q173" s="78"/>
      <c r="R173" s="31"/>
      <c r="S173" s="27"/>
      <c r="T173" s="19"/>
      <c r="U173" s="1"/>
      <c r="V173" s="78"/>
      <c r="W173" s="31"/>
      <c r="X173" s="27"/>
      <c r="Y173" s="19"/>
      <c r="Z173" s="1"/>
      <c r="AA173" s="78"/>
      <c r="AB173" s="31"/>
      <c r="AC173" s="27"/>
      <c r="AD173" s="19"/>
      <c r="AE173" s="1"/>
      <c r="AF173" s="78"/>
      <c r="AG173" s="31"/>
      <c r="AH173" s="27"/>
      <c r="AI173" s="19"/>
      <c r="AJ173" s="1"/>
      <c r="AK173" s="78"/>
      <c r="AL173" s="31"/>
      <c r="AM173" s="27"/>
      <c r="AN173" s="19"/>
      <c r="AO173" s="1"/>
      <c r="AP173" s="78"/>
      <c r="AQ173" s="31"/>
      <c r="AR173" s="27"/>
      <c r="AS173" s="19"/>
      <c r="AT173" s="1"/>
      <c r="AU173" s="78"/>
      <c r="AV173" s="31"/>
      <c r="AW173" s="27"/>
      <c r="AX173" s="19"/>
      <c r="AY173" s="1"/>
      <c r="AZ173" s="78"/>
      <c r="BA173" s="31"/>
      <c r="BB173" s="27"/>
      <c r="BC173" s="19"/>
      <c r="BD173" s="1"/>
      <c r="BE173" s="78"/>
      <c r="BF173" s="31"/>
      <c r="BG173" s="27"/>
      <c r="BH173" s="19"/>
      <c r="BI173" s="1"/>
      <c r="BJ173" s="78"/>
      <c r="BK173" s="31"/>
      <c r="BL173" s="27"/>
      <c r="BM173" s="19"/>
      <c r="BN173" s="1"/>
      <c r="BO173" s="78"/>
      <c r="BP173" s="31"/>
      <c r="BQ173" s="27"/>
      <c r="BR173" s="19"/>
      <c r="BS173" s="1"/>
      <c r="BT173" s="78"/>
      <c r="BU173" s="31"/>
      <c r="BV173" s="27"/>
      <c r="BW173" s="19"/>
      <c r="BX173" s="1"/>
      <c r="BY173" s="78"/>
      <c r="BZ173" s="31"/>
      <c r="CA173" s="27"/>
      <c r="CB173" s="19"/>
      <c r="CC173" s="1"/>
      <c r="CD173" s="78"/>
      <c r="CE173" s="31"/>
      <c r="CF173" s="27"/>
      <c r="CG173" s="19"/>
      <c r="CH173" s="1"/>
      <c r="CI173" s="78"/>
      <c r="CJ173" s="31"/>
      <c r="CK173" s="27"/>
      <c r="CL173" s="19"/>
      <c r="CM173" s="1"/>
      <c r="CN173" s="78"/>
      <c r="CO173" s="31"/>
      <c r="CP173" s="27"/>
      <c r="CQ173" s="19"/>
      <c r="CR173" s="1"/>
      <c r="CS173" s="78"/>
      <c r="CT173" s="31"/>
      <c r="CU173" s="27"/>
      <c r="CV173" s="19"/>
    </row>
    <row r="174" spans="1:100" ht="12.75" hidden="1" customHeight="1" outlineLevel="1" x14ac:dyDescent="0.2">
      <c r="A174" s="34">
        <v>47119</v>
      </c>
      <c r="B174" s="75">
        <f>IF(B$3&gt;$A174+30,0,IF(B$4&lt;$A174,0,IF(AND(B$3&gt;=$A174,B$3&lt;$A175),B$16*(32-DAY(B$3)),IF(AND(B$4&gt;=$A174,B$4&lt;$A175),B$16*DAY(B$4),IF(AND(B$3&lt;$A174,B$4&gt;$A175),B$16*31,"X")))))*B$21/100</f>
        <v>0</v>
      </c>
      <c r="C174" s="64">
        <f>IF(B174=0,0,C50)</f>
        <v>0</v>
      </c>
      <c r="D174" s="27">
        <f t="shared" ref="D174:D185" si="497">B174-C174</f>
        <v>0</v>
      </c>
      <c r="E174" s="19"/>
      <c r="F174" s="34">
        <v>47119</v>
      </c>
      <c r="G174" s="75">
        <f>IF(G$3&gt;$A174+30,0,IF(G$4&lt;$A174,0,IF(AND(G$3&gt;=$A174,G$3&lt;$A175),G$16*(32-DAY(G$3)),IF(AND(G$4&gt;=$A174,G$4&lt;$A175),G$16*DAY(G$4),IF(AND(G$3&lt;$A174,G$4&gt;$A175),G$16*31,"X")))))*G$21/100</f>
        <v>0</v>
      </c>
      <c r="H174" s="64">
        <f>IF(G174=0,0,H50)</f>
        <v>0</v>
      </c>
      <c r="I174" s="27">
        <f t="shared" ref="I174:I185" si="498">G174-H174</f>
        <v>0</v>
      </c>
      <c r="J174" s="19"/>
      <c r="K174" s="34">
        <v>47119</v>
      </c>
      <c r="L174" s="75">
        <f>IF(L$3&gt;$A174+30,0,IF(L$4&lt;$A174,0,IF(AND(L$3&gt;=$A174,L$3&lt;$A175),L$16*(32-DAY(L$3)),IF(AND(L$4&gt;=$A174,L$4&lt;$A175),L$16*DAY(L$4),IF(AND(L$3&lt;$A174,L$4&gt;$A175),L$16*31,"X")))))*L$21/100</f>
        <v>0</v>
      </c>
      <c r="M174" s="64">
        <f>IF(L174=0,0,M50)</f>
        <v>0</v>
      </c>
      <c r="N174" s="27">
        <f t="shared" ref="N174:N185" si="499">L174-M174</f>
        <v>0</v>
      </c>
      <c r="O174" s="19"/>
      <c r="P174" s="34">
        <v>47119</v>
      </c>
      <c r="Q174" s="75">
        <f>IF(Q$3&gt;$A174+30,0,IF(Q$4&lt;$A174,0,IF(AND(Q$3&gt;=$A174,Q$3&lt;$A175),Q$16*(32-DAY(Q$3)),IF(AND(Q$4&gt;=$A174,Q$4&lt;$A175),Q$16*DAY(Q$4),IF(AND(Q$3&lt;$A174,Q$4&gt;$A175),Q$16*31,"X")))))*Q$21/100</f>
        <v>0</v>
      </c>
      <c r="R174" s="64">
        <f>IF(Q174=0,0,R50)</f>
        <v>0</v>
      </c>
      <c r="S174" s="27">
        <f t="shared" ref="S174:S185" si="500">Q174-R174</f>
        <v>0</v>
      </c>
      <c r="T174" s="19"/>
      <c r="U174" s="34">
        <v>47119</v>
      </c>
      <c r="V174" s="75">
        <f>IF(V$3&gt;$A174+30,0,IF(V$4&lt;$A174,0,IF(AND(V$3&gt;=$A174,V$3&lt;$A175),V$16*(32-DAY(V$3)),IF(AND(V$4&gt;=$A174,V$4&lt;$A175),V$16*DAY(V$4),IF(AND(V$3&lt;$A174,V$4&gt;$A175),V$16*31,"X")))))*V$21/100</f>
        <v>0</v>
      </c>
      <c r="W174" s="64">
        <f>IF(V174=0,0,W50)</f>
        <v>0</v>
      </c>
      <c r="X174" s="27">
        <f t="shared" ref="X174:X185" si="501">V174-W174</f>
        <v>0</v>
      </c>
      <c r="Y174" s="19"/>
      <c r="Z174" s="34">
        <v>47119</v>
      </c>
      <c r="AA174" s="75">
        <f>IF(AA$3&gt;$A174+30,0,IF(AA$4&lt;$A174,0,IF(AND(AA$3&gt;=$A174,AA$3&lt;$A175),AA$16*(32-DAY(AA$3)),IF(AND(AA$4&gt;=$A174,AA$4&lt;$A175),AA$16*DAY(AA$4),IF(AND(AA$3&lt;$A174,AA$4&gt;$A175),AA$16*31,"X")))))*AA$21/100</f>
        <v>0</v>
      </c>
      <c r="AB174" s="64">
        <f>IF(AA174=0,0,AB50)</f>
        <v>0</v>
      </c>
      <c r="AC174" s="27">
        <f t="shared" ref="AC174:AC185" si="502">AA174-AB174</f>
        <v>0</v>
      </c>
      <c r="AD174" s="19"/>
      <c r="AE174" s="34">
        <v>47119</v>
      </c>
      <c r="AF174" s="75">
        <f>IF(AF$3&gt;$A174+30,0,IF(AF$4&lt;$A174,0,IF(AND(AF$3&gt;=$A174,AF$3&lt;$A175),AF$16*(32-DAY(AF$3)),IF(AND(AF$4&gt;=$A174,AF$4&lt;$A175),AF$16*DAY(AF$4),IF(AND(AF$3&lt;$A174,AF$4&gt;$A175),AF$16*31,"X")))))*AF$21/100</f>
        <v>0</v>
      </c>
      <c r="AG174" s="64">
        <f>IF(AF174=0,0,AG50)</f>
        <v>0</v>
      </c>
      <c r="AH174" s="27">
        <f t="shared" ref="AH174:AH185" si="503">AF174-AG174</f>
        <v>0</v>
      </c>
      <c r="AI174" s="19"/>
      <c r="AJ174" s="34">
        <v>47119</v>
      </c>
      <c r="AK174" s="75">
        <f>IF(AK$3&gt;$A174+30,0,IF(AK$4&lt;$A174,0,IF(AND(AK$3&gt;=$A174,AK$3&lt;$A175),AK$16*(32-DAY(AK$3)),IF(AND(AK$4&gt;=$A174,AK$4&lt;$A175),AK$16*DAY(AK$4),IF(AND(AK$3&lt;$A174,AK$4&gt;$A175),AK$16*31,"X")))))*AK$21/100</f>
        <v>0</v>
      </c>
      <c r="AL174" s="64">
        <f>IF(AK174=0,0,AL50)</f>
        <v>0</v>
      </c>
      <c r="AM174" s="27">
        <f t="shared" ref="AM174:AM185" si="504">AK174-AL174</f>
        <v>0</v>
      </c>
      <c r="AN174" s="19"/>
      <c r="AO174" s="34">
        <v>47119</v>
      </c>
      <c r="AP174" s="75">
        <f>IF(AP$3&gt;$A174+30,0,IF(AP$4&lt;$A174,0,IF(AND(AP$3&gt;=$A174,AP$3&lt;$A175),AP$16*(32-DAY(AP$3)),IF(AND(AP$4&gt;=$A174,AP$4&lt;$A175),AP$16*DAY(AP$4),IF(AND(AP$3&lt;$A174,AP$4&gt;$A175),AP$16*31,"X")))))*AP$21/100</f>
        <v>0</v>
      </c>
      <c r="AQ174" s="64">
        <f>IF(AP174=0,0,AQ50)</f>
        <v>0</v>
      </c>
      <c r="AR174" s="27">
        <f t="shared" ref="AR174:AR185" si="505">AP174-AQ174</f>
        <v>0</v>
      </c>
      <c r="AS174" s="19"/>
      <c r="AT174" s="34">
        <v>47119</v>
      </c>
      <c r="AU174" s="75">
        <f>IF(AU$3&gt;$A174+30,0,IF(AU$4&lt;$A174,0,IF(AND(AU$3&gt;=$A174,AU$3&lt;$A175),AU$16*(32-DAY(AU$3)),IF(AND(AU$4&gt;=$A174,AU$4&lt;$A175),AU$16*DAY(AU$4),IF(AND(AU$3&lt;$A174,AU$4&gt;$A175),AU$16*31,"X")))))*AU$21/100</f>
        <v>0</v>
      </c>
      <c r="AV174" s="64">
        <f>IF(AU174=0,0,AV50)</f>
        <v>0</v>
      </c>
      <c r="AW174" s="27">
        <f t="shared" ref="AW174:AW185" si="506">AU174-AV174</f>
        <v>0</v>
      </c>
      <c r="AX174" s="19"/>
      <c r="AY174" s="34">
        <v>47119</v>
      </c>
      <c r="AZ174" s="75">
        <f>IF(AZ$3&gt;$A174+30,0,IF(AZ$4&lt;$A174,0,IF(AND(AZ$3&gt;=$A174,AZ$3&lt;$A175),AZ$16*(32-DAY(AZ$3)),IF(AND(AZ$4&gt;=$A174,AZ$4&lt;$A175),AZ$16*DAY(AZ$4),IF(AND(AZ$3&lt;$A174,AZ$4&gt;$A175),AZ$16*31,"X")))))*AZ$21/100</f>
        <v>0</v>
      </c>
      <c r="BA174" s="64">
        <f>IF(AZ174=0,0,BA50)</f>
        <v>0</v>
      </c>
      <c r="BB174" s="27">
        <f t="shared" ref="BB174:BB185" si="507">AZ174-BA174</f>
        <v>0</v>
      </c>
      <c r="BC174" s="19"/>
      <c r="BD174" s="34">
        <v>47119</v>
      </c>
      <c r="BE174" s="75">
        <f>IF(BE$3&gt;$A174+30,0,IF(BE$4&lt;$A174,0,IF(AND(BE$3&gt;=$A174,BE$3&lt;$A175),BE$16*(32-DAY(BE$3)),IF(AND(BE$4&gt;=$A174,BE$4&lt;$A175),BE$16*DAY(BE$4),IF(AND(BE$3&lt;$A174,BE$4&gt;$A175),BE$16*31,"X")))))*BE$21/100</f>
        <v>0</v>
      </c>
      <c r="BF174" s="64">
        <f>IF(BE174=0,0,BF50)</f>
        <v>0</v>
      </c>
      <c r="BG174" s="27">
        <f t="shared" ref="BG174:BG185" si="508">BE174-BF174</f>
        <v>0</v>
      </c>
      <c r="BH174" s="19"/>
      <c r="BI174" s="34">
        <v>47119</v>
      </c>
      <c r="BJ174" s="75">
        <f>IF(BJ$3&gt;$A174+30,0,IF(BJ$4&lt;$A174,0,IF(AND(BJ$3&gt;=$A174,BJ$3&lt;$A175),BJ$16*(32-DAY(BJ$3)),IF(AND(BJ$4&gt;=$A174,BJ$4&lt;$A175),BJ$16*DAY(BJ$4),IF(AND(BJ$3&lt;$A174,BJ$4&gt;$A175),BJ$16*31,"X")))))*BJ$21/100</f>
        <v>0</v>
      </c>
      <c r="BK174" s="64">
        <f>IF(BJ174=0,0,BK50)</f>
        <v>0</v>
      </c>
      <c r="BL174" s="27">
        <f t="shared" ref="BL174:BL185" si="509">BJ174-BK174</f>
        <v>0</v>
      </c>
      <c r="BM174" s="19"/>
      <c r="BN174" s="34">
        <v>47119</v>
      </c>
      <c r="BO174" s="75">
        <f>IF(BO$3&gt;$A174+30,0,IF(BO$4&lt;$A174,0,IF(AND(BO$3&gt;=$A174,BO$3&lt;$A175),BO$16*(32-DAY(BO$3)),IF(AND(BO$4&gt;=$A174,BO$4&lt;$A175),BO$16*DAY(BO$4),IF(AND(BO$3&lt;$A174,BO$4&gt;$A175),BO$16*31,"X")))))*BO$21/100</f>
        <v>0</v>
      </c>
      <c r="BP174" s="64">
        <f>IF(BO174=0,0,BP50)</f>
        <v>0</v>
      </c>
      <c r="BQ174" s="27">
        <f t="shared" ref="BQ174:BQ185" si="510">BO174-BP174</f>
        <v>0</v>
      </c>
      <c r="BR174" s="19"/>
      <c r="BS174" s="34">
        <v>47119</v>
      </c>
      <c r="BT174" s="75">
        <f>IF(BT$3&gt;$A174+30,0,IF(BT$4&lt;$A174,0,IF(AND(BT$3&gt;=$A174,BT$3&lt;$A175),BT$16*(32-DAY(BT$3)),IF(AND(BT$4&gt;=$A174,BT$4&lt;$A175),BT$16*DAY(BT$4),IF(AND(BT$3&lt;$A174,BT$4&gt;$A175),BT$16*31,"X")))))*BT$21/100</f>
        <v>0</v>
      </c>
      <c r="BU174" s="64">
        <f>IF(BT174=0,0,BU50)</f>
        <v>0</v>
      </c>
      <c r="BV174" s="27">
        <f t="shared" ref="BV174:BV185" si="511">BT174-BU174</f>
        <v>0</v>
      </c>
      <c r="BW174" s="19"/>
      <c r="BX174" s="34">
        <v>47119</v>
      </c>
      <c r="BY174" s="75">
        <f>IF(BY$3&gt;$A174+30,0,IF(BY$4&lt;$A174,0,IF(AND(BY$3&gt;=$A174,BY$3&lt;$A175),BY$16*(32-DAY(BY$3)),IF(AND(BY$4&gt;=$A174,BY$4&lt;$A175),BY$16*DAY(BY$4),IF(AND(BY$3&lt;$A174,BY$4&gt;$A175),BY$16*31,"X")))))*BY$21/100</f>
        <v>0</v>
      </c>
      <c r="BZ174" s="64">
        <f>IF(BY174=0,0,BZ50)</f>
        <v>0</v>
      </c>
      <c r="CA174" s="27">
        <f t="shared" ref="CA174:CA185" si="512">BY174-BZ174</f>
        <v>0</v>
      </c>
      <c r="CB174" s="19"/>
      <c r="CC174" s="34">
        <v>47119</v>
      </c>
      <c r="CD174" s="75">
        <f>IF(CD$3&gt;$A174+30,0,IF(CD$4&lt;$A174,0,IF(AND(CD$3&gt;=$A174,CD$3&lt;$A175),CD$16*(32-DAY(CD$3)),IF(AND(CD$4&gt;=$A174,CD$4&lt;$A175),CD$16*DAY(CD$4),IF(AND(CD$3&lt;$A174,CD$4&gt;$A175),CD$16*31,"X")))))*CD$21/100</f>
        <v>0</v>
      </c>
      <c r="CE174" s="64">
        <f>IF(CD174=0,0,CE50)</f>
        <v>0</v>
      </c>
      <c r="CF174" s="27">
        <f t="shared" ref="CF174:CF185" si="513">CD174-CE174</f>
        <v>0</v>
      </c>
      <c r="CG174" s="19"/>
      <c r="CH174" s="34">
        <v>47119</v>
      </c>
      <c r="CI174" s="75">
        <f>IF(CI$3&gt;$A174+30,0,IF(CI$4&lt;$A174,0,IF(AND(CI$3&gt;=$A174,CI$3&lt;$A175),CI$16*(32-DAY(CI$3)),IF(AND(CI$4&gt;=$A174,CI$4&lt;$A175),CI$16*DAY(CI$4),IF(AND(CI$3&lt;$A174,CI$4&gt;$A175),CI$16*31,"X")))))*CI$21/100</f>
        <v>0</v>
      </c>
      <c r="CJ174" s="64">
        <f>IF(CI174=0,0,CJ50)</f>
        <v>0</v>
      </c>
      <c r="CK174" s="27">
        <f t="shared" ref="CK174:CK185" si="514">CI174-CJ174</f>
        <v>0</v>
      </c>
      <c r="CL174" s="19"/>
      <c r="CM174" s="34">
        <v>47119</v>
      </c>
      <c r="CN174" s="75">
        <f>IF(CN$3&gt;$A174+30,0,IF(CN$4&lt;$A174,0,IF(AND(CN$3&gt;=$A174,CN$3&lt;$A175),CN$16*(32-DAY(CN$3)),IF(AND(CN$4&gt;=$A174,CN$4&lt;$A175),CN$16*DAY(CN$4),IF(AND(CN$3&lt;$A174,CN$4&gt;$A175),CN$16*31,"X")))))*CN$21/100</f>
        <v>0</v>
      </c>
      <c r="CO174" s="64">
        <f>IF(CN174=0,0,CO50)</f>
        <v>0</v>
      </c>
      <c r="CP174" s="27">
        <f t="shared" ref="CP174:CP185" si="515">CN174-CO174</f>
        <v>0</v>
      </c>
      <c r="CQ174" s="19"/>
      <c r="CR174" s="34">
        <v>47119</v>
      </c>
      <c r="CS174" s="75">
        <f>IF(CS$3&gt;$A174+30,0,IF(CS$4&lt;$A174,0,IF(AND(CS$3&gt;=$A174,CS$3&lt;$A175),CS$16*(32-DAY(CS$3)),IF(AND(CS$4&gt;=$A174,CS$4&lt;$A175),CS$16*DAY(CS$4),IF(AND(CS$3&lt;$A174,CS$4&gt;$A175),CS$16*31,"X")))))*CS$21/100</f>
        <v>0</v>
      </c>
      <c r="CT174" s="64">
        <f>IF(CS174=0,0,CT50)</f>
        <v>0</v>
      </c>
      <c r="CU174" s="27">
        <f t="shared" ref="CU174:CU185" si="516">CS174-CT174</f>
        <v>0</v>
      </c>
      <c r="CV174" s="19"/>
    </row>
    <row r="175" spans="1:100" ht="12.75" hidden="1" customHeight="1" outlineLevel="1" x14ac:dyDescent="0.2">
      <c r="A175" s="34">
        <v>47150</v>
      </c>
      <c r="B175" s="75">
        <f>IF(B$3&gt;$A175+27,0,IF(B$4&lt;$A175,0,IF(AND(B$3&gt;=$A175,B$3&lt;$A176),B$16*(29-DAY(B$3)),IF(AND(B$4&gt;=$A175,B$4&lt;$A176),B$16*DAY(B$4),IF(AND(B$3&lt;$A175,B$4&gt;$A176),B$16*28,"X")))))*B$21/100</f>
        <v>0</v>
      </c>
      <c r="C175" s="64">
        <f t="shared" ref="C175:C176" si="517">IF(B175= 0,0,C174)</f>
        <v>0</v>
      </c>
      <c r="D175" s="27">
        <f t="shared" si="497"/>
        <v>0</v>
      </c>
      <c r="E175" s="19"/>
      <c r="F175" s="34">
        <v>47150</v>
      </c>
      <c r="G175" s="75">
        <f>IF(G$3&gt;$A175+27,0,IF(G$4&lt;$A175,0,IF(AND(G$3&gt;=$A175,G$3&lt;$A176),G$16*(29-DAY(G$3)),IF(AND(G$4&gt;=$A175,G$4&lt;$A176),G$16*DAY(G$4),IF(AND(G$3&lt;$A175,G$4&gt;$A176),G$16*28,"X")))))*G$21/100</f>
        <v>0</v>
      </c>
      <c r="H175" s="64">
        <f t="shared" ref="H175:H185" si="518">IF(G175= 0,0,H174)</f>
        <v>0</v>
      </c>
      <c r="I175" s="27">
        <f t="shared" si="498"/>
        <v>0</v>
      </c>
      <c r="J175" s="19"/>
      <c r="K175" s="34">
        <v>47150</v>
      </c>
      <c r="L175" s="75">
        <f>IF(L$3&gt;$A175+27,0,IF(L$4&lt;$A175,0,IF(AND(L$3&gt;=$A175,L$3&lt;$A176),L$16*(29-DAY(L$3)),IF(AND(L$4&gt;=$A175,L$4&lt;$A176),L$16*DAY(L$4),IF(AND(L$3&lt;$A175,L$4&gt;$A176),L$16*28,"X")))))*L$21/100</f>
        <v>0</v>
      </c>
      <c r="M175" s="64">
        <f t="shared" ref="M175:M185" si="519">IF(L175= 0,0,M174)</f>
        <v>0</v>
      </c>
      <c r="N175" s="27">
        <f t="shared" si="499"/>
        <v>0</v>
      </c>
      <c r="O175" s="19"/>
      <c r="P175" s="34">
        <v>47150</v>
      </c>
      <c r="Q175" s="75">
        <f>IF(Q$3&gt;$A175+27,0,IF(Q$4&lt;$A175,0,IF(AND(Q$3&gt;=$A175,Q$3&lt;$A176),Q$16*(29-DAY(Q$3)),IF(AND(Q$4&gt;=$A175,Q$4&lt;$A176),Q$16*DAY(Q$4),IF(AND(Q$3&lt;$A175,Q$4&gt;$A176),Q$16*28,"X")))))*Q$21/100</f>
        <v>0</v>
      </c>
      <c r="R175" s="64">
        <f t="shared" ref="R175:R185" si="520">IF(Q175= 0,0,R174)</f>
        <v>0</v>
      </c>
      <c r="S175" s="27">
        <f t="shared" si="500"/>
        <v>0</v>
      </c>
      <c r="T175" s="19"/>
      <c r="U175" s="34">
        <v>47150</v>
      </c>
      <c r="V175" s="75">
        <f>IF(V$3&gt;$A175+27,0,IF(V$4&lt;$A175,0,IF(AND(V$3&gt;=$A175,V$3&lt;$A176),V$16*(29-DAY(V$3)),IF(AND(V$4&gt;=$A175,V$4&lt;$A176),V$16*DAY(V$4),IF(AND(V$3&lt;$A175,V$4&gt;$A176),V$16*28,"X")))))*V$21/100</f>
        <v>0</v>
      </c>
      <c r="W175" s="64">
        <f t="shared" ref="W175:W185" si="521">IF(V175= 0,0,W174)</f>
        <v>0</v>
      </c>
      <c r="X175" s="27">
        <f t="shared" si="501"/>
        <v>0</v>
      </c>
      <c r="Y175" s="19"/>
      <c r="Z175" s="34">
        <v>47150</v>
      </c>
      <c r="AA175" s="75">
        <f>IF(AA$3&gt;$A175+27,0,IF(AA$4&lt;$A175,0,IF(AND(AA$3&gt;=$A175,AA$3&lt;$A176),AA$16*(29-DAY(AA$3)),IF(AND(AA$4&gt;=$A175,AA$4&lt;$A176),AA$16*DAY(AA$4),IF(AND(AA$3&lt;$A175,AA$4&gt;$A176),AA$16*28,"X")))))*AA$21/100</f>
        <v>0</v>
      </c>
      <c r="AB175" s="64">
        <f t="shared" ref="AB175:AB185" si="522">IF(AA175= 0,0,AB174)</f>
        <v>0</v>
      </c>
      <c r="AC175" s="27">
        <f t="shared" si="502"/>
        <v>0</v>
      </c>
      <c r="AD175" s="19"/>
      <c r="AE175" s="34">
        <v>47150</v>
      </c>
      <c r="AF175" s="75">
        <f>IF(AF$3&gt;$A175+27,0,IF(AF$4&lt;$A175,0,IF(AND(AF$3&gt;=$A175,AF$3&lt;$A176),AF$16*(29-DAY(AF$3)),IF(AND(AF$4&gt;=$A175,AF$4&lt;$A176),AF$16*DAY(AF$4),IF(AND(AF$3&lt;$A175,AF$4&gt;$A176),AF$16*28,"X")))))*AF$21/100</f>
        <v>0</v>
      </c>
      <c r="AG175" s="64">
        <f t="shared" ref="AG175:AG185" si="523">IF(AF175= 0,0,AG174)</f>
        <v>0</v>
      </c>
      <c r="AH175" s="27">
        <f t="shared" si="503"/>
        <v>0</v>
      </c>
      <c r="AI175" s="19"/>
      <c r="AJ175" s="34">
        <v>47150</v>
      </c>
      <c r="AK175" s="75">
        <f>IF(AK$3&gt;$A175+27,0,IF(AK$4&lt;$A175,0,IF(AND(AK$3&gt;=$A175,AK$3&lt;$A176),AK$16*(29-DAY(AK$3)),IF(AND(AK$4&gt;=$A175,AK$4&lt;$A176),AK$16*DAY(AK$4),IF(AND(AK$3&lt;$A175,AK$4&gt;$A176),AK$16*28,"X")))))*AK$21/100</f>
        <v>0</v>
      </c>
      <c r="AL175" s="64">
        <f t="shared" ref="AL175:AL185" si="524">IF(AK175= 0,0,AL174)</f>
        <v>0</v>
      </c>
      <c r="AM175" s="27">
        <f t="shared" si="504"/>
        <v>0</v>
      </c>
      <c r="AN175" s="19"/>
      <c r="AO175" s="34">
        <v>47150</v>
      </c>
      <c r="AP175" s="75">
        <f>IF(AP$3&gt;$A175+27,0,IF(AP$4&lt;$A175,0,IF(AND(AP$3&gt;=$A175,AP$3&lt;$A176),AP$16*(29-DAY(AP$3)),IF(AND(AP$4&gt;=$A175,AP$4&lt;$A176),AP$16*DAY(AP$4),IF(AND(AP$3&lt;$A175,AP$4&gt;$A176),AP$16*28,"X")))))*AP$21/100</f>
        <v>0</v>
      </c>
      <c r="AQ175" s="64">
        <f t="shared" ref="AQ175:AQ185" si="525">IF(AP175= 0,0,AQ174)</f>
        <v>0</v>
      </c>
      <c r="AR175" s="27">
        <f t="shared" si="505"/>
        <v>0</v>
      </c>
      <c r="AS175" s="19"/>
      <c r="AT175" s="34">
        <v>47150</v>
      </c>
      <c r="AU175" s="75">
        <f>IF(AU$3&gt;$A175+27,0,IF(AU$4&lt;$A175,0,IF(AND(AU$3&gt;=$A175,AU$3&lt;$A176),AU$16*(29-DAY(AU$3)),IF(AND(AU$4&gt;=$A175,AU$4&lt;$A176),AU$16*DAY(AU$4),IF(AND(AU$3&lt;$A175,AU$4&gt;$A176),AU$16*28,"X")))))*AU$21/100</f>
        <v>0</v>
      </c>
      <c r="AV175" s="64">
        <f t="shared" ref="AV175:AV185" si="526">IF(AU175= 0,0,AV174)</f>
        <v>0</v>
      </c>
      <c r="AW175" s="27">
        <f t="shared" si="506"/>
        <v>0</v>
      </c>
      <c r="AX175" s="19"/>
      <c r="AY175" s="34">
        <v>47150</v>
      </c>
      <c r="AZ175" s="75">
        <f>IF(AZ$3&gt;$A175+27,0,IF(AZ$4&lt;$A175,0,IF(AND(AZ$3&gt;=$A175,AZ$3&lt;$A176),AZ$16*(29-DAY(AZ$3)),IF(AND(AZ$4&gt;=$A175,AZ$4&lt;$A176),AZ$16*DAY(AZ$4),IF(AND(AZ$3&lt;$A175,AZ$4&gt;$A176),AZ$16*28,"X")))))*AZ$21/100</f>
        <v>0</v>
      </c>
      <c r="BA175" s="64">
        <f t="shared" ref="BA175:BA185" si="527">IF(AZ175= 0,0,BA174)</f>
        <v>0</v>
      </c>
      <c r="BB175" s="27">
        <f t="shared" si="507"/>
        <v>0</v>
      </c>
      <c r="BC175" s="19"/>
      <c r="BD175" s="34">
        <v>47150</v>
      </c>
      <c r="BE175" s="75">
        <f>IF(BE$3&gt;$A175+27,0,IF(BE$4&lt;$A175,0,IF(AND(BE$3&gt;=$A175,BE$3&lt;$A176),BE$16*(29-DAY(BE$3)),IF(AND(BE$4&gt;=$A175,BE$4&lt;$A176),BE$16*DAY(BE$4),IF(AND(BE$3&lt;$A175,BE$4&gt;$A176),BE$16*28,"X")))))*BE$21/100</f>
        <v>0</v>
      </c>
      <c r="BF175" s="64">
        <f t="shared" ref="BF175:BF185" si="528">IF(BE175= 0,0,BF174)</f>
        <v>0</v>
      </c>
      <c r="BG175" s="27">
        <f t="shared" si="508"/>
        <v>0</v>
      </c>
      <c r="BH175" s="19"/>
      <c r="BI175" s="34">
        <v>47150</v>
      </c>
      <c r="BJ175" s="75">
        <f>IF(BJ$3&gt;$A175+27,0,IF(BJ$4&lt;$A175,0,IF(AND(BJ$3&gt;=$A175,BJ$3&lt;$A176),BJ$16*(29-DAY(BJ$3)),IF(AND(BJ$4&gt;=$A175,BJ$4&lt;$A176),BJ$16*DAY(BJ$4),IF(AND(BJ$3&lt;$A175,BJ$4&gt;$A176),BJ$16*28,"X")))))*BJ$21/100</f>
        <v>0</v>
      </c>
      <c r="BK175" s="64">
        <f t="shared" ref="BK175:BK185" si="529">IF(BJ175= 0,0,BK174)</f>
        <v>0</v>
      </c>
      <c r="BL175" s="27">
        <f t="shared" si="509"/>
        <v>0</v>
      </c>
      <c r="BM175" s="19"/>
      <c r="BN175" s="34">
        <v>47150</v>
      </c>
      <c r="BO175" s="75">
        <f>IF(BO$3&gt;$A175+27,0,IF(BO$4&lt;$A175,0,IF(AND(BO$3&gt;=$A175,BO$3&lt;$A176),BO$16*(29-DAY(BO$3)),IF(AND(BO$4&gt;=$A175,BO$4&lt;$A176),BO$16*DAY(BO$4),IF(AND(BO$3&lt;$A175,BO$4&gt;$A176),BO$16*28,"X")))))*BO$21/100</f>
        <v>0</v>
      </c>
      <c r="BP175" s="64">
        <f t="shared" ref="BP175:BP185" si="530">IF(BO175= 0,0,BP174)</f>
        <v>0</v>
      </c>
      <c r="BQ175" s="27">
        <f t="shared" si="510"/>
        <v>0</v>
      </c>
      <c r="BR175" s="19"/>
      <c r="BS175" s="34">
        <v>47150</v>
      </c>
      <c r="BT175" s="75">
        <f>IF(BT$3&gt;$A175+27,0,IF(BT$4&lt;$A175,0,IF(AND(BT$3&gt;=$A175,BT$3&lt;$A176),BT$16*(29-DAY(BT$3)),IF(AND(BT$4&gt;=$A175,BT$4&lt;$A176),BT$16*DAY(BT$4),IF(AND(BT$3&lt;$A175,BT$4&gt;$A176),BT$16*28,"X")))))*BT$21/100</f>
        <v>0</v>
      </c>
      <c r="BU175" s="64">
        <f t="shared" ref="BU175:BU185" si="531">IF(BT175= 0,0,BU174)</f>
        <v>0</v>
      </c>
      <c r="BV175" s="27">
        <f t="shared" si="511"/>
        <v>0</v>
      </c>
      <c r="BW175" s="19"/>
      <c r="BX175" s="34">
        <v>47150</v>
      </c>
      <c r="BY175" s="75">
        <f>IF(BY$3&gt;$A175+27,0,IF(BY$4&lt;$A175,0,IF(AND(BY$3&gt;=$A175,BY$3&lt;$A176),BY$16*(29-DAY(BY$3)),IF(AND(BY$4&gt;=$A175,BY$4&lt;$A176),BY$16*DAY(BY$4),IF(AND(BY$3&lt;$A175,BY$4&gt;$A176),BY$16*28,"X")))))*BY$21/100</f>
        <v>0</v>
      </c>
      <c r="BZ175" s="64">
        <f t="shared" ref="BZ175:BZ185" si="532">IF(BY175= 0,0,BZ174)</f>
        <v>0</v>
      </c>
      <c r="CA175" s="27">
        <f t="shared" si="512"/>
        <v>0</v>
      </c>
      <c r="CB175" s="19"/>
      <c r="CC175" s="34">
        <v>47150</v>
      </c>
      <c r="CD175" s="75">
        <f>IF(CD$3&gt;$A175+27,0,IF(CD$4&lt;$A175,0,IF(AND(CD$3&gt;=$A175,CD$3&lt;$A176),CD$16*(29-DAY(CD$3)),IF(AND(CD$4&gt;=$A175,CD$4&lt;$A176),CD$16*DAY(CD$4),IF(AND(CD$3&lt;$A175,CD$4&gt;$A176),CD$16*28,"X")))))*CD$21/100</f>
        <v>0</v>
      </c>
      <c r="CE175" s="64">
        <f t="shared" ref="CE175:CE185" si="533">IF(CD175= 0,0,CE174)</f>
        <v>0</v>
      </c>
      <c r="CF175" s="27">
        <f t="shared" si="513"/>
        <v>0</v>
      </c>
      <c r="CG175" s="19"/>
      <c r="CH175" s="34">
        <v>47150</v>
      </c>
      <c r="CI175" s="75">
        <f>IF(CI$3&gt;$A175+27,0,IF(CI$4&lt;$A175,0,IF(AND(CI$3&gt;=$A175,CI$3&lt;$A176),CI$16*(29-DAY(CI$3)),IF(AND(CI$4&gt;=$A175,CI$4&lt;$A176),CI$16*DAY(CI$4),IF(AND(CI$3&lt;$A175,CI$4&gt;$A176),CI$16*28,"X")))))*CI$21/100</f>
        <v>0</v>
      </c>
      <c r="CJ175" s="64">
        <f t="shared" ref="CJ175:CJ185" si="534">IF(CI175= 0,0,CJ174)</f>
        <v>0</v>
      </c>
      <c r="CK175" s="27">
        <f t="shared" si="514"/>
        <v>0</v>
      </c>
      <c r="CL175" s="19"/>
      <c r="CM175" s="34">
        <v>47150</v>
      </c>
      <c r="CN175" s="75">
        <f>IF(CN$3&gt;$A175+27,0,IF(CN$4&lt;$A175,0,IF(AND(CN$3&gt;=$A175,CN$3&lt;$A176),CN$16*(29-DAY(CN$3)),IF(AND(CN$4&gt;=$A175,CN$4&lt;$A176),CN$16*DAY(CN$4),IF(AND(CN$3&lt;$A175,CN$4&gt;$A176),CN$16*28,"X")))))*CN$21/100</f>
        <v>0</v>
      </c>
      <c r="CO175" s="64">
        <f t="shared" ref="CO175:CO185" si="535">IF(CN175= 0,0,CO174)</f>
        <v>0</v>
      </c>
      <c r="CP175" s="27">
        <f t="shared" si="515"/>
        <v>0</v>
      </c>
      <c r="CQ175" s="19"/>
      <c r="CR175" s="34">
        <v>47150</v>
      </c>
      <c r="CS175" s="75">
        <f>IF(CS$3&gt;$A175+27,0,IF(CS$4&lt;$A175,0,IF(AND(CS$3&gt;=$A175,CS$3&lt;$A176),CS$16*(29-DAY(CS$3)),IF(AND(CS$4&gt;=$A175,CS$4&lt;$A176),CS$16*DAY(CS$4),IF(AND(CS$3&lt;$A175,CS$4&gt;$A176),CS$16*28,"X")))))*CS$21/100</f>
        <v>0</v>
      </c>
      <c r="CT175" s="64">
        <f t="shared" ref="CT175:CT185" si="536">IF(CS175= 0,0,CT174)</f>
        <v>0</v>
      </c>
      <c r="CU175" s="27">
        <f t="shared" si="516"/>
        <v>0</v>
      </c>
      <c r="CV175" s="19"/>
    </row>
    <row r="176" spans="1:100" ht="12.75" hidden="1" customHeight="1" outlineLevel="1" x14ac:dyDescent="0.2">
      <c r="A176" s="34">
        <v>47178</v>
      </c>
      <c r="B176" s="75">
        <f>IF(B$3&gt;$A176+30,0,IF(B$4&lt;$A176,0,IF(AND(B$3&gt;=$A176,B$3&lt;$A177),B$16*(32-DAY(B$3)),IF(AND(B$4&gt;=$A176,B$4&lt;$A177),B$16*DAY(B$4),IF(AND(B$3&lt;$A176,B$4&gt;$A177),B$16*31,"X")))))*B$21/100</f>
        <v>0</v>
      </c>
      <c r="C176" s="64">
        <f t="shared" si="517"/>
        <v>0</v>
      </c>
      <c r="D176" s="27">
        <f t="shared" si="497"/>
        <v>0</v>
      </c>
      <c r="E176" s="19"/>
      <c r="F176" s="34">
        <v>47178</v>
      </c>
      <c r="G176" s="75">
        <f>IF(G$3&gt;$A176+30,0,IF(G$4&lt;$A176,0,IF(AND(G$3&gt;=$A176,G$3&lt;$A177),G$16*(32-DAY(G$3)),IF(AND(G$4&gt;=$A176,G$4&lt;$A177),G$16*DAY(G$4),IF(AND(G$3&lt;$A176,G$4&gt;$A177),G$16*31,"X")))))*G$21/100</f>
        <v>0</v>
      </c>
      <c r="H176" s="64">
        <f t="shared" si="518"/>
        <v>0</v>
      </c>
      <c r="I176" s="27">
        <f t="shared" si="498"/>
        <v>0</v>
      </c>
      <c r="J176" s="19"/>
      <c r="K176" s="34">
        <v>47178</v>
      </c>
      <c r="L176" s="75">
        <f>IF(L$3&gt;$A176+30,0,IF(L$4&lt;$A176,0,IF(AND(L$3&gt;=$A176,L$3&lt;$A177),L$16*(32-DAY(L$3)),IF(AND(L$4&gt;=$A176,L$4&lt;$A177),L$16*DAY(L$4),IF(AND(L$3&lt;$A176,L$4&gt;$A177),L$16*31,"X")))))*L$21/100</f>
        <v>0</v>
      </c>
      <c r="M176" s="64">
        <f t="shared" si="519"/>
        <v>0</v>
      </c>
      <c r="N176" s="27">
        <f t="shared" si="499"/>
        <v>0</v>
      </c>
      <c r="O176" s="19"/>
      <c r="P176" s="34">
        <v>47178</v>
      </c>
      <c r="Q176" s="75">
        <f>IF(Q$3&gt;$A176+30,0,IF(Q$4&lt;$A176,0,IF(AND(Q$3&gt;=$A176,Q$3&lt;$A177),Q$16*(32-DAY(Q$3)),IF(AND(Q$4&gt;=$A176,Q$4&lt;$A177),Q$16*DAY(Q$4),IF(AND(Q$3&lt;$A176,Q$4&gt;$A177),Q$16*31,"X")))))*Q$21/100</f>
        <v>0</v>
      </c>
      <c r="R176" s="64">
        <f t="shared" si="520"/>
        <v>0</v>
      </c>
      <c r="S176" s="27">
        <f t="shared" si="500"/>
        <v>0</v>
      </c>
      <c r="T176" s="19"/>
      <c r="U176" s="34">
        <v>47178</v>
      </c>
      <c r="V176" s="75">
        <f>IF(V$3&gt;$A176+30,0,IF(V$4&lt;$A176,0,IF(AND(V$3&gt;=$A176,V$3&lt;$A177),V$16*(32-DAY(V$3)),IF(AND(V$4&gt;=$A176,V$4&lt;$A177),V$16*DAY(V$4),IF(AND(V$3&lt;$A176,V$4&gt;$A177),V$16*31,"X")))))*V$21/100</f>
        <v>0</v>
      </c>
      <c r="W176" s="64">
        <f t="shared" si="521"/>
        <v>0</v>
      </c>
      <c r="X176" s="27">
        <f t="shared" si="501"/>
        <v>0</v>
      </c>
      <c r="Y176" s="19"/>
      <c r="Z176" s="34">
        <v>47178</v>
      </c>
      <c r="AA176" s="75">
        <f>IF(AA$3&gt;$A176+30,0,IF(AA$4&lt;$A176,0,IF(AND(AA$3&gt;=$A176,AA$3&lt;$A177),AA$16*(32-DAY(AA$3)),IF(AND(AA$4&gt;=$A176,AA$4&lt;$A177),AA$16*DAY(AA$4),IF(AND(AA$3&lt;$A176,AA$4&gt;$A177),AA$16*31,"X")))))*AA$21/100</f>
        <v>0</v>
      </c>
      <c r="AB176" s="64">
        <f t="shared" si="522"/>
        <v>0</v>
      </c>
      <c r="AC176" s="27">
        <f t="shared" si="502"/>
        <v>0</v>
      </c>
      <c r="AD176" s="19"/>
      <c r="AE176" s="34">
        <v>47178</v>
      </c>
      <c r="AF176" s="75">
        <f>IF(AF$3&gt;$A176+30,0,IF(AF$4&lt;$A176,0,IF(AND(AF$3&gt;=$A176,AF$3&lt;$A177),AF$16*(32-DAY(AF$3)),IF(AND(AF$4&gt;=$A176,AF$4&lt;$A177),AF$16*DAY(AF$4),IF(AND(AF$3&lt;$A176,AF$4&gt;$A177),AF$16*31,"X")))))*AF$21/100</f>
        <v>0</v>
      </c>
      <c r="AG176" s="64">
        <f t="shared" si="523"/>
        <v>0</v>
      </c>
      <c r="AH176" s="27">
        <f t="shared" si="503"/>
        <v>0</v>
      </c>
      <c r="AI176" s="19"/>
      <c r="AJ176" s="34">
        <v>47178</v>
      </c>
      <c r="AK176" s="75">
        <f>IF(AK$3&gt;$A176+30,0,IF(AK$4&lt;$A176,0,IF(AND(AK$3&gt;=$A176,AK$3&lt;$A177),AK$16*(32-DAY(AK$3)),IF(AND(AK$4&gt;=$A176,AK$4&lt;$A177),AK$16*DAY(AK$4),IF(AND(AK$3&lt;$A176,AK$4&gt;$A177),AK$16*31,"X")))))*AK$21/100</f>
        <v>0</v>
      </c>
      <c r="AL176" s="64">
        <f t="shared" si="524"/>
        <v>0</v>
      </c>
      <c r="AM176" s="27">
        <f t="shared" si="504"/>
        <v>0</v>
      </c>
      <c r="AN176" s="19"/>
      <c r="AO176" s="34">
        <v>47178</v>
      </c>
      <c r="AP176" s="75">
        <f>IF(AP$3&gt;$A176+30,0,IF(AP$4&lt;$A176,0,IF(AND(AP$3&gt;=$A176,AP$3&lt;$A177),AP$16*(32-DAY(AP$3)),IF(AND(AP$4&gt;=$A176,AP$4&lt;$A177),AP$16*DAY(AP$4),IF(AND(AP$3&lt;$A176,AP$4&gt;$A177),AP$16*31,"X")))))*AP$21/100</f>
        <v>0</v>
      </c>
      <c r="AQ176" s="64">
        <f t="shared" si="525"/>
        <v>0</v>
      </c>
      <c r="AR176" s="27">
        <f t="shared" si="505"/>
        <v>0</v>
      </c>
      <c r="AS176" s="19"/>
      <c r="AT176" s="34">
        <v>47178</v>
      </c>
      <c r="AU176" s="75">
        <f>IF(AU$3&gt;$A176+30,0,IF(AU$4&lt;$A176,0,IF(AND(AU$3&gt;=$A176,AU$3&lt;$A177),AU$16*(32-DAY(AU$3)),IF(AND(AU$4&gt;=$A176,AU$4&lt;$A177),AU$16*DAY(AU$4),IF(AND(AU$3&lt;$A176,AU$4&gt;$A177),AU$16*31,"X")))))*AU$21/100</f>
        <v>0</v>
      </c>
      <c r="AV176" s="64">
        <f t="shared" si="526"/>
        <v>0</v>
      </c>
      <c r="AW176" s="27">
        <f t="shared" si="506"/>
        <v>0</v>
      </c>
      <c r="AX176" s="19"/>
      <c r="AY176" s="34">
        <v>47178</v>
      </c>
      <c r="AZ176" s="75">
        <f>IF(AZ$3&gt;$A176+30,0,IF(AZ$4&lt;$A176,0,IF(AND(AZ$3&gt;=$A176,AZ$3&lt;$A177),AZ$16*(32-DAY(AZ$3)),IF(AND(AZ$4&gt;=$A176,AZ$4&lt;$A177),AZ$16*DAY(AZ$4),IF(AND(AZ$3&lt;$A176,AZ$4&gt;$A177),AZ$16*31,"X")))))*AZ$21/100</f>
        <v>0</v>
      </c>
      <c r="BA176" s="64">
        <f t="shared" si="527"/>
        <v>0</v>
      </c>
      <c r="BB176" s="27">
        <f t="shared" si="507"/>
        <v>0</v>
      </c>
      <c r="BC176" s="19"/>
      <c r="BD176" s="34">
        <v>47178</v>
      </c>
      <c r="BE176" s="75">
        <f>IF(BE$3&gt;$A176+30,0,IF(BE$4&lt;$A176,0,IF(AND(BE$3&gt;=$A176,BE$3&lt;$A177),BE$16*(32-DAY(BE$3)),IF(AND(BE$4&gt;=$A176,BE$4&lt;$A177),BE$16*DAY(BE$4),IF(AND(BE$3&lt;$A176,BE$4&gt;$A177),BE$16*31,"X")))))*BE$21/100</f>
        <v>0</v>
      </c>
      <c r="BF176" s="64">
        <f t="shared" si="528"/>
        <v>0</v>
      </c>
      <c r="BG176" s="27">
        <f t="shared" si="508"/>
        <v>0</v>
      </c>
      <c r="BH176" s="19"/>
      <c r="BI176" s="34">
        <v>47178</v>
      </c>
      <c r="BJ176" s="75">
        <f>IF(BJ$3&gt;$A176+30,0,IF(BJ$4&lt;$A176,0,IF(AND(BJ$3&gt;=$A176,BJ$3&lt;$A177),BJ$16*(32-DAY(BJ$3)),IF(AND(BJ$4&gt;=$A176,BJ$4&lt;$A177),BJ$16*DAY(BJ$4),IF(AND(BJ$3&lt;$A176,BJ$4&gt;$A177),BJ$16*31,"X")))))*BJ$21/100</f>
        <v>0</v>
      </c>
      <c r="BK176" s="64">
        <f t="shared" si="529"/>
        <v>0</v>
      </c>
      <c r="BL176" s="27">
        <f t="shared" si="509"/>
        <v>0</v>
      </c>
      <c r="BM176" s="19"/>
      <c r="BN176" s="34">
        <v>47178</v>
      </c>
      <c r="BO176" s="75">
        <f>IF(BO$3&gt;$A176+30,0,IF(BO$4&lt;$A176,0,IF(AND(BO$3&gt;=$A176,BO$3&lt;$A177),BO$16*(32-DAY(BO$3)),IF(AND(BO$4&gt;=$A176,BO$4&lt;$A177),BO$16*DAY(BO$4),IF(AND(BO$3&lt;$A176,BO$4&gt;$A177),BO$16*31,"X")))))*BO$21/100</f>
        <v>0</v>
      </c>
      <c r="BP176" s="64">
        <f t="shared" si="530"/>
        <v>0</v>
      </c>
      <c r="BQ176" s="27">
        <f t="shared" si="510"/>
        <v>0</v>
      </c>
      <c r="BR176" s="19"/>
      <c r="BS176" s="34">
        <v>47178</v>
      </c>
      <c r="BT176" s="75">
        <f>IF(BT$3&gt;$A176+30,0,IF(BT$4&lt;$A176,0,IF(AND(BT$3&gt;=$A176,BT$3&lt;$A177),BT$16*(32-DAY(BT$3)),IF(AND(BT$4&gt;=$A176,BT$4&lt;$A177),BT$16*DAY(BT$4),IF(AND(BT$3&lt;$A176,BT$4&gt;$A177),BT$16*31,"X")))))*BT$21/100</f>
        <v>0</v>
      </c>
      <c r="BU176" s="64">
        <f t="shared" si="531"/>
        <v>0</v>
      </c>
      <c r="BV176" s="27">
        <f t="shared" si="511"/>
        <v>0</v>
      </c>
      <c r="BW176" s="19"/>
      <c r="BX176" s="34">
        <v>47178</v>
      </c>
      <c r="BY176" s="75">
        <f>IF(BY$3&gt;$A176+30,0,IF(BY$4&lt;$A176,0,IF(AND(BY$3&gt;=$A176,BY$3&lt;$A177),BY$16*(32-DAY(BY$3)),IF(AND(BY$4&gt;=$A176,BY$4&lt;$A177),BY$16*DAY(BY$4),IF(AND(BY$3&lt;$A176,BY$4&gt;$A177),BY$16*31,"X")))))*BY$21/100</f>
        <v>0</v>
      </c>
      <c r="BZ176" s="64">
        <f t="shared" si="532"/>
        <v>0</v>
      </c>
      <c r="CA176" s="27">
        <f t="shared" si="512"/>
        <v>0</v>
      </c>
      <c r="CB176" s="19"/>
      <c r="CC176" s="34">
        <v>47178</v>
      </c>
      <c r="CD176" s="75">
        <f>IF(CD$3&gt;$A176+30,0,IF(CD$4&lt;$A176,0,IF(AND(CD$3&gt;=$A176,CD$3&lt;$A177),CD$16*(32-DAY(CD$3)),IF(AND(CD$4&gt;=$A176,CD$4&lt;$A177),CD$16*DAY(CD$4),IF(AND(CD$3&lt;$A176,CD$4&gt;$A177),CD$16*31,"X")))))*CD$21/100</f>
        <v>0</v>
      </c>
      <c r="CE176" s="64">
        <f t="shared" si="533"/>
        <v>0</v>
      </c>
      <c r="CF176" s="27">
        <f t="shared" si="513"/>
        <v>0</v>
      </c>
      <c r="CG176" s="19"/>
      <c r="CH176" s="34">
        <v>47178</v>
      </c>
      <c r="CI176" s="75">
        <f>IF(CI$3&gt;$A176+30,0,IF(CI$4&lt;$A176,0,IF(AND(CI$3&gt;=$A176,CI$3&lt;$A177),CI$16*(32-DAY(CI$3)),IF(AND(CI$4&gt;=$A176,CI$4&lt;$A177),CI$16*DAY(CI$4),IF(AND(CI$3&lt;$A176,CI$4&gt;$A177),CI$16*31,"X")))))*CI$21/100</f>
        <v>0</v>
      </c>
      <c r="CJ176" s="64">
        <f t="shared" si="534"/>
        <v>0</v>
      </c>
      <c r="CK176" s="27">
        <f t="shared" si="514"/>
        <v>0</v>
      </c>
      <c r="CL176" s="19"/>
      <c r="CM176" s="34">
        <v>47178</v>
      </c>
      <c r="CN176" s="75">
        <f>IF(CN$3&gt;$A176+30,0,IF(CN$4&lt;$A176,0,IF(AND(CN$3&gt;=$A176,CN$3&lt;$A177),CN$16*(32-DAY(CN$3)),IF(AND(CN$4&gt;=$A176,CN$4&lt;$A177),CN$16*DAY(CN$4),IF(AND(CN$3&lt;$A176,CN$4&gt;$A177),CN$16*31,"X")))))*CN$21/100</f>
        <v>0</v>
      </c>
      <c r="CO176" s="64">
        <f t="shared" si="535"/>
        <v>0</v>
      </c>
      <c r="CP176" s="27">
        <f t="shared" si="515"/>
        <v>0</v>
      </c>
      <c r="CQ176" s="19"/>
      <c r="CR176" s="34">
        <v>47178</v>
      </c>
      <c r="CS176" s="75">
        <f>IF(CS$3&gt;$A176+30,0,IF(CS$4&lt;$A176,0,IF(AND(CS$3&gt;=$A176,CS$3&lt;$A177),CS$16*(32-DAY(CS$3)),IF(AND(CS$4&gt;=$A176,CS$4&lt;$A177),CS$16*DAY(CS$4),IF(AND(CS$3&lt;$A176,CS$4&gt;$A177),CS$16*31,"X")))))*CS$21/100</f>
        <v>0</v>
      </c>
      <c r="CT176" s="64">
        <f t="shared" si="536"/>
        <v>0</v>
      </c>
      <c r="CU176" s="27">
        <f t="shared" si="516"/>
        <v>0</v>
      </c>
      <c r="CV176" s="19"/>
    </row>
    <row r="177" spans="1:100" ht="12.75" hidden="1" customHeight="1" outlineLevel="1" x14ac:dyDescent="0.2">
      <c r="A177" s="34">
        <v>47209</v>
      </c>
      <c r="B177" s="75">
        <f>IF(B$3&gt;$A177+29,0,IF(B$4&lt;$A177,0,IF(AND(B$3&gt;=$A177,B$3&lt;$A178),B$16*(31-DAY(B$3)),IF(AND(B$4&gt;=$A177,B$4&lt;$A178),B$16*DAY(B$4),IF(AND(B$3&lt;$A177,B$4&gt;$A178),B$16*30,"X")))))*B$21/100</f>
        <v>0</v>
      </c>
      <c r="C177" s="64">
        <f t="shared" ref="C177:C185" si="537">IF(B177= 0,0,C176)</f>
        <v>0</v>
      </c>
      <c r="D177" s="27">
        <f t="shared" si="497"/>
        <v>0</v>
      </c>
      <c r="E177" s="19"/>
      <c r="F177" s="34">
        <v>47209</v>
      </c>
      <c r="G177" s="75">
        <f>IF(G$3&gt;$A177+29,0,IF(G$4&lt;$A177,0,IF(AND(G$3&gt;=$A177,G$3&lt;$A178),G$16*(31-DAY(G$3)),IF(AND(G$4&gt;=$A177,G$4&lt;$A178),G$16*DAY(G$4),IF(AND(G$3&lt;$A177,G$4&gt;$A178),G$16*30,"X")))))*G$21/100</f>
        <v>0</v>
      </c>
      <c r="H177" s="64">
        <f t="shared" si="518"/>
        <v>0</v>
      </c>
      <c r="I177" s="27">
        <f t="shared" si="498"/>
        <v>0</v>
      </c>
      <c r="J177" s="19"/>
      <c r="K177" s="34">
        <v>47209</v>
      </c>
      <c r="L177" s="75">
        <f>IF(L$3&gt;$A177+29,0,IF(L$4&lt;$A177,0,IF(AND(L$3&gt;=$A177,L$3&lt;$A178),L$16*(31-DAY(L$3)),IF(AND(L$4&gt;=$A177,L$4&lt;$A178),L$16*DAY(L$4),IF(AND(L$3&lt;$A177,L$4&gt;$A178),L$16*30,"X")))))*L$21/100</f>
        <v>0</v>
      </c>
      <c r="M177" s="64">
        <f t="shared" si="519"/>
        <v>0</v>
      </c>
      <c r="N177" s="27">
        <f t="shared" si="499"/>
        <v>0</v>
      </c>
      <c r="O177" s="19"/>
      <c r="P177" s="34">
        <v>47209</v>
      </c>
      <c r="Q177" s="75">
        <f>IF(Q$3&gt;$A177+29,0,IF(Q$4&lt;$A177,0,IF(AND(Q$3&gt;=$A177,Q$3&lt;$A178),Q$16*(31-DAY(Q$3)),IF(AND(Q$4&gt;=$A177,Q$4&lt;$A178),Q$16*DAY(Q$4),IF(AND(Q$3&lt;$A177,Q$4&gt;$A178),Q$16*30,"X")))))*Q$21/100</f>
        <v>0</v>
      </c>
      <c r="R177" s="64">
        <f t="shared" si="520"/>
        <v>0</v>
      </c>
      <c r="S177" s="27">
        <f t="shared" si="500"/>
        <v>0</v>
      </c>
      <c r="T177" s="19"/>
      <c r="U177" s="34">
        <v>47209</v>
      </c>
      <c r="V177" s="75">
        <f>IF(V$3&gt;$A177+29,0,IF(V$4&lt;$A177,0,IF(AND(V$3&gt;=$A177,V$3&lt;$A178),V$16*(31-DAY(V$3)),IF(AND(V$4&gt;=$A177,V$4&lt;$A178),V$16*DAY(V$4),IF(AND(V$3&lt;$A177,V$4&gt;$A178),V$16*30,"X")))))*V$21/100</f>
        <v>0</v>
      </c>
      <c r="W177" s="64">
        <f t="shared" si="521"/>
        <v>0</v>
      </c>
      <c r="X177" s="27">
        <f t="shared" si="501"/>
        <v>0</v>
      </c>
      <c r="Y177" s="19"/>
      <c r="Z177" s="34">
        <v>47209</v>
      </c>
      <c r="AA177" s="75">
        <f>IF(AA$3&gt;$A177+29,0,IF(AA$4&lt;$A177,0,IF(AND(AA$3&gt;=$A177,AA$3&lt;$A178),AA$16*(31-DAY(AA$3)),IF(AND(AA$4&gt;=$A177,AA$4&lt;$A178),AA$16*DAY(AA$4),IF(AND(AA$3&lt;$A177,AA$4&gt;$A178),AA$16*30,"X")))))*AA$21/100</f>
        <v>0</v>
      </c>
      <c r="AB177" s="64">
        <f t="shared" si="522"/>
        <v>0</v>
      </c>
      <c r="AC177" s="27">
        <f t="shared" si="502"/>
        <v>0</v>
      </c>
      <c r="AD177" s="19"/>
      <c r="AE177" s="34">
        <v>47209</v>
      </c>
      <c r="AF177" s="75">
        <f>IF(AF$3&gt;$A177+29,0,IF(AF$4&lt;$A177,0,IF(AND(AF$3&gt;=$A177,AF$3&lt;$A178),AF$16*(31-DAY(AF$3)),IF(AND(AF$4&gt;=$A177,AF$4&lt;$A178),AF$16*DAY(AF$4),IF(AND(AF$3&lt;$A177,AF$4&gt;$A178),AF$16*30,"X")))))*AF$21/100</f>
        <v>0</v>
      </c>
      <c r="AG177" s="64">
        <f t="shared" si="523"/>
        <v>0</v>
      </c>
      <c r="AH177" s="27">
        <f t="shared" si="503"/>
        <v>0</v>
      </c>
      <c r="AI177" s="19"/>
      <c r="AJ177" s="34">
        <v>47209</v>
      </c>
      <c r="AK177" s="75">
        <f>IF(AK$3&gt;$A177+29,0,IF(AK$4&lt;$A177,0,IF(AND(AK$3&gt;=$A177,AK$3&lt;$A178),AK$16*(31-DAY(AK$3)),IF(AND(AK$4&gt;=$A177,AK$4&lt;$A178),AK$16*DAY(AK$4),IF(AND(AK$3&lt;$A177,AK$4&gt;$A178),AK$16*30,"X")))))*AK$21/100</f>
        <v>0</v>
      </c>
      <c r="AL177" s="64">
        <f t="shared" si="524"/>
        <v>0</v>
      </c>
      <c r="AM177" s="27">
        <f t="shared" si="504"/>
        <v>0</v>
      </c>
      <c r="AN177" s="19"/>
      <c r="AO177" s="34">
        <v>47209</v>
      </c>
      <c r="AP177" s="75">
        <f>IF(AP$3&gt;$A177+29,0,IF(AP$4&lt;$A177,0,IF(AND(AP$3&gt;=$A177,AP$3&lt;$A178),AP$16*(31-DAY(AP$3)),IF(AND(AP$4&gt;=$A177,AP$4&lt;$A178),AP$16*DAY(AP$4),IF(AND(AP$3&lt;$A177,AP$4&gt;$A178),AP$16*30,"X")))))*AP$21/100</f>
        <v>0</v>
      </c>
      <c r="AQ177" s="64">
        <f t="shared" si="525"/>
        <v>0</v>
      </c>
      <c r="AR177" s="27">
        <f t="shared" si="505"/>
        <v>0</v>
      </c>
      <c r="AS177" s="19"/>
      <c r="AT177" s="34">
        <v>47209</v>
      </c>
      <c r="AU177" s="75">
        <f>IF(AU$3&gt;$A177+29,0,IF(AU$4&lt;$A177,0,IF(AND(AU$3&gt;=$A177,AU$3&lt;$A178),AU$16*(31-DAY(AU$3)),IF(AND(AU$4&gt;=$A177,AU$4&lt;$A178),AU$16*DAY(AU$4),IF(AND(AU$3&lt;$A177,AU$4&gt;$A178),AU$16*30,"X")))))*AU$21/100</f>
        <v>0</v>
      </c>
      <c r="AV177" s="64">
        <f t="shared" si="526"/>
        <v>0</v>
      </c>
      <c r="AW177" s="27">
        <f t="shared" si="506"/>
        <v>0</v>
      </c>
      <c r="AX177" s="19"/>
      <c r="AY177" s="34">
        <v>47209</v>
      </c>
      <c r="AZ177" s="75">
        <f>IF(AZ$3&gt;$A177+29,0,IF(AZ$4&lt;$A177,0,IF(AND(AZ$3&gt;=$A177,AZ$3&lt;$A178),AZ$16*(31-DAY(AZ$3)),IF(AND(AZ$4&gt;=$A177,AZ$4&lt;$A178),AZ$16*DAY(AZ$4),IF(AND(AZ$3&lt;$A177,AZ$4&gt;$A178),AZ$16*30,"X")))))*AZ$21/100</f>
        <v>0</v>
      </c>
      <c r="BA177" s="64">
        <f t="shared" si="527"/>
        <v>0</v>
      </c>
      <c r="BB177" s="27">
        <f t="shared" si="507"/>
        <v>0</v>
      </c>
      <c r="BC177" s="19"/>
      <c r="BD177" s="34">
        <v>47209</v>
      </c>
      <c r="BE177" s="75">
        <f>IF(BE$3&gt;$A177+29,0,IF(BE$4&lt;$A177,0,IF(AND(BE$3&gt;=$A177,BE$3&lt;$A178),BE$16*(31-DAY(BE$3)),IF(AND(BE$4&gt;=$A177,BE$4&lt;$A178),BE$16*DAY(BE$4),IF(AND(BE$3&lt;$A177,BE$4&gt;$A178),BE$16*30,"X")))))*BE$21/100</f>
        <v>0</v>
      </c>
      <c r="BF177" s="64">
        <f t="shared" si="528"/>
        <v>0</v>
      </c>
      <c r="BG177" s="27">
        <f t="shared" si="508"/>
        <v>0</v>
      </c>
      <c r="BH177" s="19"/>
      <c r="BI177" s="34">
        <v>47209</v>
      </c>
      <c r="BJ177" s="75">
        <f>IF(BJ$3&gt;$A177+29,0,IF(BJ$4&lt;$A177,0,IF(AND(BJ$3&gt;=$A177,BJ$3&lt;$A178),BJ$16*(31-DAY(BJ$3)),IF(AND(BJ$4&gt;=$A177,BJ$4&lt;$A178),BJ$16*DAY(BJ$4),IF(AND(BJ$3&lt;$A177,BJ$4&gt;$A178),BJ$16*30,"X")))))*BJ$21/100</f>
        <v>0</v>
      </c>
      <c r="BK177" s="64">
        <f t="shared" si="529"/>
        <v>0</v>
      </c>
      <c r="BL177" s="27">
        <f t="shared" si="509"/>
        <v>0</v>
      </c>
      <c r="BM177" s="19"/>
      <c r="BN177" s="34">
        <v>47209</v>
      </c>
      <c r="BO177" s="75">
        <f>IF(BO$3&gt;$A177+29,0,IF(BO$4&lt;$A177,0,IF(AND(BO$3&gt;=$A177,BO$3&lt;$A178),BO$16*(31-DAY(BO$3)),IF(AND(BO$4&gt;=$A177,BO$4&lt;$A178),BO$16*DAY(BO$4),IF(AND(BO$3&lt;$A177,BO$4&gt;$A178),BO$16*30,"X")))))*BO$21/100</f>
        <v>0</v>
      </c>
      <c r="BP177" s="64">
        <f t="shared" si="530"/>
        <v>0</v>
      </c>
      <c r="BQ177" s="27">
        <f t="shared" si="510"/>
        <v>0</v>
      </c>
      <c r="BR177" s="19"/>
      <c r="BS177" s="34">
        <v>47209</v>
      </c>
      <c r="BT177" s="75">
        <f>IF(BT$3&gt;$A177+29,0,IF(BT$4&lt;$A177,0,IF(AND(BT$3&gt;=$A177,BT$3&lt;$A178),BT$16*(31-DAY(BT$3)),IF(AND(BT$4&gt;=$A177,BT$4&lt;$A178),BT$16*DAY(BT$4),IF(AND(BT$3&lt;$A177,BT$4&gt;$A178),BT$16*30,"X")))))*BT$21/100</f>
        <v>0</v>
      </c>
      <c r="BU177" s="64">
        <f t="shared" si="531"/>
        <v>0</v>
      </c>
      <c r="BV177" s="27">
        <f t="shared" si="511"/>
        <v>0</v>
      </c>
      <c r="BW177" s="19"/>
      <c r="BX177" s="34">
        <v>47209</v>
      </c>
      <c r="BY177" s="75">
        <f>IF(BY$3&gt;$A177+29,0,IF(BY$4&lt;$A177,0,IF(AND(BY$3&gt;=$A177,BY$3&lt;$A178),BY$16*(31-DAY(BY$3)),IF(AND(BY$4&gt;=$A177,BY$4&lt;$A178),BY$16*DAY(BY$4),IF(AND(BY$3&lt;$A177,BY$4&gt;$A178),BY$16*30,"X")))))*BY$21/100</f>
        <v>0</v>
      </c>
      <c r="BZ177" s="64">
        <f t="shared" si="532"/>
        <v>0</v>
      </c>
      <c r="CA177" s="27">
        <f t="shared" si="512"/>
        <v>0</v>
      </c>
      <c r="CB177" s="19"/>
      <c r="CC177" s="34">
        <v>47209</v>
      </c>
      <c r="CD177" s="75">
        <f>IF(CD$3&gt;$A177+29,0,IF(CD$4&lt;$A177,0,IF(AND(CD$3&gt;=$A177,CD$3&lt;$A178),CD$16*(31-DAY(CD$3)),IF(AND(CD$4&gt;=$A177,CD$4&lt;$A178),CD$16*DAY(CD$4),IF(AND(CD$3&lt;$A177,CD$4&gt;$A178),CD$16*30,"X")))))*CD$21/100</f>
        <v>0</v>
      </c>
      <c r="CE177" s="64">
        <f t="shared" si="533"/>
        <v>0</v>
      </c>
      <c r="CF177" s="27">
        <f t="shared" si="513"/>
        <v>0</v>
      </c>
      <c r="CG177" s="19"/>
      <c r="CH177" s="34">
        <v>47209</v>
      </c>
      <c r="CI177" s="75">
        <f>IF(CI$3&gt;$A177+29,0,IF(CI$4&lt;$A177,0,IF(AND(CI$3&gt;=$A177,CI$3&lt;$A178),CI$16*(31-DAY(CI$3)),IF(AND(CI$4&gt;=$A177,CI$4&lt;$A178),CI$16*DAY(CI$4),IF(AND(CI$3&lt;$A177,CI$4&gt;$A178),CI$16*30,"X")))))*CI$21/100</f>
        <v>0</v>
      </c>
      <c r="CJ177" s="64">
        <f t="shared" si="534"/>
        <v>0</v>
      </c>
      <c r="CK177" s="27">
        <f t="shared" si="514"/>
        <v>0</v>
      </c>
      <c r="CL177" s="19"/>
      <c r="CM177" s="34">
        <v>47209</v>
      </c>
      <c r="CN177" s="75">
        <f>IF(CN$3&gt;$A177+29,0,IF(CN$4&lt;$A177,0,IF(AND(CN$3&gt;=$A177,CN$3&lt;$A178),CN$16*(31-DAY(CN$3)),IF(AND(CN$4&gt;=$A177,CN$4&lt;$A178),CN$16*DAY(CN$4),IF(AND(CN$3&lt;$A177,CN$4&gt;$A178),CN$16*30,"X")))))*CN$21/100</f>
        <v>0</v>
      </c>
      <c r="CO177" s="64">
        <f t="shared" si="535"/>
        <v>0</v>
      </c>
      <c r="CP177" s="27">
        <f t="shared" si="515"/>
        <v>0</v>
      </c>
      <c r="CQ177" s="19"/>
      <c r="CR177" s="34">
        <v>47209</v>
      </c>
      <c r="CS177" s="75">
        <f>IF(CS$3&gt;$A177+29,0,IF(CS$4&lt;$A177,0,IF(AND(CS$3&gt;=$A177,CS$3&lt;$A178),CS$16*(31-DAY(CS$3)),IF(AND(CS$4&gt;=$A177,CS$4&lt;$A178),CS$16*DAY(CS$4),IF(AND(CS$3&lt;$A177,CS$4&gt;$A178),CS$16*30,"X")))))*CS$21/100</f>
        <v>0</v>
      </c>
      <c r="CT177" s="64">
        <f t="shared" si="536"/>
        <v>0</v>
      </c>
      <c r="CU177" s="27">
        <f t="shared" si="516"/>
        <v>0</v>
      </c>
      <c r="CV177" s="19"/>
    </row>
    <row r="178" spans="1:100" ht="12.75" hidden="1" customHeight="1" outlineLevel="1" x14ac:dyDescent="0.2">
      <c r="A178" s="34">
        <v>47239</v>
      </c>
      <c r="B178" s="75">
        <f>IF(B$3&gt;$A178+30,0,IF(B$4&lt;$A178,0,IF(AND(B$3&gt;=$A178,B$3&lt;$A179),B$16*(32-DAY(B$3)),IF(AND(B$4&gt;=$A178,B$4&lt;$A179),B$16*DAY(B$4),IF(AND(B$3&lt;$A178,B$4&gt;$A179),B$16*31,"X")))))*B$21/100</f>
        <v>0</v>
      </c>
      <c r="C178" s="64">
        <f t="shared" si="537"/>
        <v>0</v>
      </c>
      <c r="D178" s="27">
        <f t="shared" si="497"/>
        <v>0</v>
      </c>
      <c r="E178" s="19"/>
      <c r="F178" s="34">
        <v>47239</v>
      </c>
      <c r="G178" s="75">
        <f>IF(G$3&gt;$A178+30,0,IF(G$4&lt;$A178,0,IF(AND(G$3&gt;=$A178,G$3&lt;$A179),G$16*(32-DAY(G$3)),IF(AND(G$4&gt;=$A178,G$4&lt;$A179),G$16*DAY(G$4),IF(AND(G$3&lt;$A178,G$4&gt;$A179),G$16*31,"X")))))*G$21/100</f>
        <v>0</v>
      </c>
      <c r="H178" s="64">
        <f t="shared" si="518"/>
        <v>0</v>
      </c>
      <c r="I178" s="27">
        <f t="shared" si="498"/>
        <v>0</v>
      </c>
      <c r="J178" s="19"/>
      <c r="K178" s="34">
        <v>47239</v>
      </c>
      <c r="L178" s="75">
        <f>IF(L$3&gt;$A178+30,0,IF(L$4&lt;$A178,0,IF(AND(L$3&gt;=$A178,L$3&lt;$A179),L$16*(32-DAY(L$3)),IF(AND(L$4&gt;=$A178,L$4&lt;$A179),L$16*DAY(L$4),IF(AND(L$3&lt;$A178,L$4&gt;$A179),L$16*31,"X")))))*L$21/100</f>
        <v>0</v>
      </c>
      <c r="M178" s="64">
        <f t="shared" si="519"/>
        <v>0</v>
      </c>
      <c r="N178" s="27">
        <f t="shared" si="499"/>
        <v>0</v>
      </c>
      <c r="O178" s="19"/>
      <c r="P178" s="34">
        <v>47239</v>
      </c>
      <c r="Q178" s="75">
        <f>IF(Q$3&gt;$A178+30,0,IF(Q$4&lt;$A178,0,IF(AND(Q$3&gt;=$A178,Q$3&lt;$A179),Q$16*(32-DAY(Q$3)),IF(AND(Q$4&gt;=$A178,Q$4&lt;$A179),Q$16*DAY(Q$4),IF(AND(Q$3&lt;$A178,Q$4&gt;$A179),Q$16*31,"X")))))*Q$21/100</f>
        <v>0</v>
      </c>
      <c r="R178" s="64">
        <f t="shared" si="520"/>
        <v>0</v>
      </c>
      <c r="S178" s="27">
        <f t="shared" si="500"/>
        <v>0</v>
      </c>
      <c r="T178" s="19"/>
      <c r="U178" s="34">
        <v>47239</v>
      </c>
      <c r="V178" s="75">
        <f>IF(V$3&gt;$A178+30,0,IF(V$4&lt;$A178,0,IF(AND(V$3&gt;=$A178,V$3&lt;$A179),V$16*(32-DAY(V$3)),IF(AND(V$4&gt;=$A178,V$4&lt;$A179),V$16*DAY(V$4),IF(AND(V$3&lt;$A178,V$4&gt;$A179),V$16*31,"X")))))*V$21/100</f>
        <v>0</v>
      </c>
      <c r="W178" s="64">
        <f t="shared" si="521"/>
        <v>0</v>
      </c>
      <c r="X178" s="27">
        <f t="shared" si="501"/>
        <v>0</v>
      </c>
      <c r="Y178" s="19"/>
      <c r="Z178" s="34">
        <v>47239</v>
      </c>
      <c r="AA178" s="75">
        <f>IF(AA$3&gt;$A178+30,0,IF(AA$4&lt;$A178,0,IF(AND(AA$3&gt;=$A178,AA$3&lt;$A179),AA$16*(32-DAY(AA$3)),IF(AND(AA$4&gt;=$A178,AA$4&lt;$A179),AA$16*DAY(AA$4),IF(AND(AA$3&lt;$A178,AA$4&gt;$A179),AA$16*31,"X")))))*AA$21/100</f>
        <v>0</v>
      </c>
      <c r="AB178" s="64">
        <f t="shared" si="522"/>
        <v>0</v>
      </c>
      <c r="AC178" s="27">
        <f t="shared" si="502"/>
        <v>0</v>
      </c>
      <c r="AD178" s="19"/>
      <c r="AE178" s="34">
        <v>47239</v>
      </c>
      <c r="AF178" s="75">
        <f>IF(AF$3&gt;$A178+30,0,IF(AF$4&lt;$A178,0,IF(AND(AF$3&gt;=$A178,AF$3&lt;$A179),AF$16*(32-DAY(AF$3)),IF(AND(AF$4&gt;=$A178,AF$4&lt;$A179),AF$16*DAY(AF$4),IF(AND(AF$3&lt;$A178,AF$4&gt;$A179),AF$16*31,"X")))))*AF$21/100</f>
        <v>0</v>
      </c>
      <c r="AG178" s="64">
        <f t="shared" si="523"/>
        <v>0</v>
      </c>
      <c r="AH178" s="27">
        <f t="shared" si="503"/>
        <v>0</v>
      </c>
      <c r="AI178" s="19"/>
      <c r="AJ178" s="34">
        <v>47239</v>
      </c>
      <c r="AK178" s="75">
        <f>IF(AK$3&gt;$A178+30,0,IF(AK$4&lt;$A178,0,IF(AND(AK$3&gt;=$A178,AK$3&lt;$A179),AK$16*(32-DAY(AK$3)),IF(AND(AK$4&gt;=$A178,AK$4&lt;$A179),AK$16*DAY(AK$4),IF(AND(AK$3&lt;$A178,AK$4&gt;$A179),AK$16*31,"X")))))*AK$21/100</f>
        <v>0</v>
      </c>
      <c r="AL178" s="64">
        <f t="shared" si="524"/>
        <v>0</v>
      </c>
      <c r="AM178" s="27">
        <f t="shared" si="504"/>
        <v>0</v>
      </c>
      <c r="AN178" s="19"/>
      <c r="AO178" s="34">
        <v>47239</v>
      </c>
      <c r="AP178" s="75">
        <f>IF(AP$3&gt;$A178+30,0,IF(AP$4&lt;$A178,0,IF(AND(AP$3&gt;=$A178,AP$3&lt;$A179),AP$16*(32-DAY(AP$3)),IF(AND(AP$4&gt;=$A178,AP$4&lt;$A179),AP$16*DAY(AP$4),IF(AND(AP$3&lt;$A178,AP$4&gt;$A179),AP$16*31,"X")))))*AP$21/100</f>
        <v>0</v>
      </c>
      <c r="AQ178" s="64">
        <f t="shared" si="525"/>
        <v>0</v>
      </c>
      <c r="AR178" s="27">
        <f t="shared" si="505"/>
        <v>0</v>
      </c>
      <c r="AS178" s="19"/>
      <c r="AT178" s="34">
        <v>47239</v>
      </c>
      <c r="AU178" s="75">
        <f>IF(AU$3&gt;$A178+30,0,IF(AU$4&lt;$A178,0,IF(AND(AU$3&gt;=$A178,AU$3&lt;$A179),AU$16*(32-DAY(AU$3)),IF(AND(AU$4&gt;=$A178,AU$4&lt;$A179),AU$16*DAY(AU$4),IF(AND(AU$3&lt;$A178,AU$4&gt;$A179),AU$16*31,"X")))))*AU$21/100</f>
        <v>0</v>
      </c>
      <c r="AV178" s="64">
        <f t="shared" si="526"/>
        <v>0</v>
      </c>
      <c r="AW178" s="27">
        <f t="shared" si="506"/>
        <v>0</v>
      </c>
      <c r="AX178" s="19"/>
      <c r="AY178" s="34">
        <v>47239</v>
      </c>
      <c r="AZ178" s="75">
        <f>IF(AZ$3&gt;$A178+30,0,IF(AZ$4&lt;$A178,0,IF(AND(AZ$3&gt;=$A178,AZ$3&lt;$A179),AZ$16*(32-DAY(AZ$3)),IF(AND(AZ$4&gt;=$A178,AZ$4&lt;$A179),AZ$16*DAY(AZ$4),IF(AND(AZ$3&lt;$A178,AZ$4&gt;$A179),AZ$16*31,"X")))))*AZ$21/100</f>
        <v>0</v>
      </c>
      <c r="BA178" s="64">
        <f t="shared" si="527"/>
        <v>0</v>
      </c>
      <c r="BB178" s="27">
        <f t="shared" si="507"/>
        <v>0</v>
      </c>
      <c r="BC178" s="19"/>
      <c r="BD178" s="34">
        <v>47239</v>
      </c>
      <c r="BE178" s="75">
        <f>IF(BE$3&gt;$A178+30,0,IF(BE$4&lt;$A178,0,IF(AND(BE$3&gt;=$A178,BE$3&lt;$A179),BE$16*(32-DAY(BE$3)),IF(AND(BE$4&gt;=$A178,BE$4&lt;$A179),BE$16*DAY(BE$4),IF(AND(BE$3&lt;$A178,BE$4&gt;$A179),BE$16*31,"X")))))*BE$21/100</f>
        <v>0</v>
      </c>
      <c r="BF178" s="64">
        <f t="shared" si="528"/>
        <v>0</v>
      </c>
      <c r="BG178" s="27">
        <f t="shared" si="508"/>
        <v>0</v>
      </c>
      <c r="BH178" s="19"/>
      <c r="BI178" s="34">
        <v>47239</v>
      </c>
      <c r="BJ178" s="75">
        <f>IF(BJ$3&gt;$A178+30,0,IF(BJ$4&lt;$A178,0,IF(AND(BJ$3&gt;=$A178,BJ$3&lt;$A179),BJ$16*(32-DAY(BJ$3)),IF(AND(BJ$4&gt;=$A178,BJ$4&lt;$A179),BJ$16*DAY(BJ$4),IF(AND(BJ$3&lt;$A178,BJ$4&gt;$A179),BJ$16*31,"X")))))*BJ$21/100</f>
        <v>0</v>
      </c>
      <c r="BK178" s="64">
        <f t="shared" si="529"/>
        <v>0</v>
      </c>
      <c r="BL178" s="27">
        <f t="shared" si="509"/>
        <v>0</v>
      </c>
      <c r="BM178" s="19"/>
      <c r="BN178" s="34">
        <v>47239</v>
      </c>
      <c r="BO178" s="75">
        <f>IF(BO$3&gt;$A178+30,0,IF(BO$4&lt;$A178,0,IF(AND(BO$3&gt;=$A178,BO$3&lt;$A179),BO$16*(32-DAY(BO$3)),IF(AND(BO$4&gt;=$A178,BO$4&lt;$A179),BO$16*DAY(BO$4),IF(AND(BO$3&lt;$A178,BO$4&gt;$A179),BO$16*31,"X")))))*BO$21/100</f>
        <v>0</v>
      </c>
      <c r="BP178" s="64">
        <f t="shared" si="530"/>
        <v>0</v>
      </c>
      <c r="BQ178" s="27">
        <f t="shared" si="510"/>
        <v>0</v>
      </c>
      <c r="BR178" s="19"/>
      <c r="BS178" s="34">
        <v>47239</v>
      </c>
      <c r="BT178" s="75">
        <f>IF(BT$3&gt;$A178+30,0,IF(BT$4&lt;$A178,0,IF(AND(BT$3&gt;=$A178,BT$3&lt;$A179),BT$16*(32-DAY(BT$3)),IF(AND(BT$4&gt;=$A178,BT$4&lt;$A179),BT$16*DAY(BT$4),IF(AND(BT$3&lt;$A178,BT$4&gt;$A179),BT$16*31,"X")))))*BT$21/100</f>
        <v>0</v>
      </c>
      <c r="BU178" s="64">
        <f t="shared" si="531"/>
        <v>0</v>
      </c>
      <c r="BV178" s="27">
        <f t="shared" si="511"/>
        <v>0</v>
      </c>
      <c r="BW178" s="19"/>
      <c r="BX178" s="34">
        <v>47239</v>
      </c>
      <c r="BY178" s="75">
        <f>IF(BY$3&gt;$A178+30,0,IF(BY$4&lt;$A178,0,IF(AND(BY$3&gt;=$A178,BY$3&lt;$A179),BY$16*(32-DAY(BY$3)),IF(AND(BY$4&gt;=$A178,BY$4&lt;$A179),BY$16*DAY(BY$4),IF(AND(BY$3&lt;$A178,BY$4&gt;$A179),BY$16*31,"X")))))*BY$21/100</f>
        <v>0</v>
      </c>
      <c r="BZ178" s="64">
        <f t="shared" si="532"/>
        <v>0</v>
      </c>
      <c r="CA178" s="27">
        <f t="shared" si="512"/>
        <v>0</v>
      </c>
      <c r="CB178" s="19"/>
      <c r="CC178" s="34">
        <v>47239</v>
      </c>
      <c r="CD178" s="75">
        <f>IF(CD$3&gt;$A178+30,0,IF(CD$4&lt;$A178,0,IF(AND(CD$3&gt;=$A178,CD$3&lt;$A179),CD$16*(32-DAY(CD$3)),IF(AND(CD$4&gt;=$A178,CD$4&lt;$A179),CD$16*DAY(CD$4),IF(AND(CD$3&lt;$A178,CD$4&gt;$A179),CD$16*31,"X")))))*CD$21/100</f>
        <v>0</v>
      </c>
      <c r="CE178" s="64">
        <f t="shared" si="533"/>
        <v>0</v>
      </c>
      <c r="CF178" s="27">
        <f t="shared" si="513"/>
        <v>0</v>
      </c>
      <c r="CG178" s="19"/>
      <c r="CH178" s="34">
        <v>47239</v>
      </c>
      <c r="CI178" s="75">
        <f>IF(CI$3&gt;$A178+30,0,IF(CI$4&lt;$A178,0,IF(AND(CI$3&gt;=$A178,CI$3&lt;$A179),CI$16*(32-DAY(CI$3)),IF(AND(CI$4&gt;=$A178,CI$4&lt;$A179),CI$16*DAY(CI$4),IF(AND(CI$3&lt;$A178,CI$4&gt;$A179),CI$16*31,"X")))))*CI$21/100</f>
        <v>0</v>
      </c>
      <c r="CJ178" s="64">
        <f t="shared" si="534"/>
        <v>0</v>
      </c>
      <c r="CK178" s="27">
        <f t="shared" si="514"/>
        <v>0</v>
      </c>
      <c r="CL178" s="19"/>
      <c r="CM178" s="34">
        <v>47239</v>
      </c>
      <c r="CN178" s="75">
        <f>IF(CN$3&gt;$A178+30,0,IF(CN$4&lt;$A178,0,IF(AND(CN$3&gt;=$A178,CN$3&lt;$A179),CN$16*(32-DAY(CN$3)),IF(AND(CN$4&gt;=$A178,CN$4&lt;$A179),CN$16*DAY(CN$4),IF(AND(CN$3&lt;$A178,CN$4&gt;$A179),CN$16*31,"X")))))*CN$21/100</f>
        <v>0</v>
      </c>
      <c r="CO178" s="64">
        <f t="shared" si="535"/>
        <v>0</v>
      </c>
      <c r="CP178" s="27">
        <f t="shared" si="515"/>
        <v>0</v>
      </c>
      <c r="CQ178" s="19"/>
      <c r="CR178" s="34">
        <v>47239</v>
      </c>
      <c r="CS178" s="75">
        <f>IF(CS$3&gt;$A178+30,0,IF(CS$4&lt;$A178,0,IF(AND(CS$3&gt;=$A178,CS$3&lt;$A179),CS$16*(32-DAY(CS$3)),IF(AND(CS$4&gt;=$A178,CS$4&lt;$A179),CS$16*DAY(CS$4),IF(AND(CS$3&lt;$A178,CS$4&gt;$A179),CS$16*31,"X")))))*CS$21/100</f>
        <v>0</v>
      </c>
      <c r="CT178" s="64">
        <f t="shared" si="536"/>
        <v>0</v>
      </c>
      <c r="CU178" s="27">
        <f t="shared" si="516"/>
        <v>0</v>
      </c>
      <c r="CV178" s="19"/>
    </row>
    <row r="179" spans="1:100" ht="12.75" hidden="1" customHeight="1" outlineLevel="1" x14ac:dyDescent="0.2">
      <c r="A179" s="34">
        <v>47270</v>
      </c>
      <c r="B179" s="75">
        <f>IF(B$3&gt;$A179+29,0,IF(B$4&lt;$A179,0,IF(AND(B$3&gt;=$A179,B$3&lt;$A180),B$16*(31-DAY(B$3)),IF(AND(B$4&gt;=$A179,B$4&lt;$A180),B$16*DAY(B$4),IF(AND(B$3&lt;$A179,B$4&gt;$A180),B$16*30,"X")))))*B$21/100</f>
        <v>0</v>
      </c>
      <c r="C179" s="64">
        <f t="shared" si="537"/>
        <v>0</v>
      </c>
      <c r="D179" s="27">
        <f t="shared" si="497"/>
        <v>0</v>
      </c>
      <c r="E179" s="19"/>
      <c r="F179" s="34">
        <v>47270</v>
      </c>
      <c r="G179" s="75">
        <f>IF(G$3&gt;$A179+29,0,IF(G$4&lt;$A179,0,IF(AND(G$3&gt;=$A179,G$3&lt;$A180),G$16*(31-DAY(G$3)),IF(AND(G$4&gt;=$A179,G$4&lt;$A180),G$16*DAY(G$4),IF(AND(G$3&lt;$A179,G$4&gt;$A180),G$16*30,"X")))))*G$21/100</f>
        <v>0</v>
      </c>
      <c r="H179" s="64">
        <f t="shared" si="518"/>
        <v>0</v>
      </c>
      <c r="I179" s="27">
        <f t="shared" si="498"/>
        <v>0</v>
      </c>
      <c r="J179" s="19"/>
      <c r="K179" s="34">
        <v>47270</v>
      </c>
      <c r="L179" s="75">
        <f>IF(L$3&gt;$A179+29,0,IF(L$4&lt;$A179,0,IF(AND(L$3&gt;=$A179,L$3&lt;$A180),L$16*(31-DAY(L$3)),IF(AND(L$4&gt;=$A179,L$4&lt;$A180),L$16*DAY(L$4),IF(AND(L$3&lt;$A179,L$4&gt;$A180),L$16*30,"X")))))*L$21/100</f>
        <v>0</v>
      </c>
      <c r="M179" s="64">
        <f t="shared" si="519"/>
        <v>0</v>
      </c>
      <c r="N179" s="27">
        <f t="shared" si="499"/>
        <v>0</v>
      </c>
      <c r="O179" s="19"/>
      <c r="P179" s="34">
        <v>47270</v>
      </c>
      <c r="Q179" s="75">
        <f>IF(Q$3&gt;$A179+29,0,IF(Q$4&lt;$A179,0,IF(AND(Q$3&gt;=$A179,Q$3&lt;$A180),Q$16*(31-DAY(Q$3)),IF(AND(Q$4&gt;=$A179,Q$4&lt;$A180),Q$16*DAY(Q$4),IF(AND(Q$3&lt;$A179,Q$4&gt;$A180),Q$16*30,"X")))))*Q$21/100</f>
        <v>0</v>
      </c>
      <c r="R179" s="64">
        <f t="shared" si="520"/>
        <v>0</v>
      </c>
      <c r="S179" s="27">
        <f t="shared" si="500"/>
        <v>0</v>
      </c>
      <c r="T179" s="19"/>
      <c r="U179" s="34">
        <v>47270</v>
      </c>
      <c r="V179" s="75">
        <f>IF(V$3&gt;$A179+29,0,IF(V$4&lt;$A179,0,IF(AND(V$3&gt;=$A179,V$3&lt;$A180),V$16*(31-DAY(V$3)),IF(AND(V$4&gt;=$A179,V$4&lt;$A180),V$16*DAY(V$4),IF(AND(V$3&lt;$A179,V$4&gt;$A180),V$16*30,"X")))))*V$21/100</f>
        <v>0</v>
      </c>
      <c r="W179" s="64">
        <f t="shared" si="521"/>
        <v>0</v>
      </c>
      <c r="X179" s="27">
        <f t="shared" si="501"/>
        <v>0</v>
      </c>
      <c r="Y179" s="19"/>
      <c r="Z179" s="34">
        <v>47270</v>
      </c>
      <c r="AA179" s="75">
        <f>IF(AA$3&gt;$A179+29,0,IF(AA$4&lt;$A179,0,IF(AND(AA$3&gt;=$A179,AA$3&lt;$A180),AA$16*(31-DAY(AA$3)),IF(AND(AA$4&gt;=$A179,AA$4&lt;$A180),AA$16*DAY(AA$4),IF(AND(AA$3&lt;$A179,AA$4&gt;$A180),AA$16*30,"X")))))*AA$21/100</f>
        <v>0</v>
      </c>
      <c r="AB179" s="64">
        <f t="shared" si="522"/>
        <v>0</v>
      </c>
      <c r="AC179" s="27">
        <f t="shared" si="502"/>
        <v>0</v>
      </c>
      <c r="AD179" s="19"/>
      <c r="AE179" s="34">
        <v>47270</v>
      </c>
      <c r="AF179" s="75">
        <f>IF(AF$3&gt;$A179+29,0,IF(AF$4&lt;$A179,0,IF(AND(AF$3&gt;=$A179,AF$3&lt;$A180),AF$16*(31-DAY(AF$3)),IF(AND(AF$4&gt;=$A179,AF$4&lt;$A180),AF$16*DAY(AF$4),IF(AND(AF$3&lt;$A179,AF$4&gt;$A180),AF$16*30,"X")))))*AF$21/100</f>
        <v>0</v>
      </c>
      <c r="AG179" s="64">
        <f t="shared" si="523"/>
        <v>0</v>
      </c>
      <c r="AH179" s="27">
        <f t="shared" si="503"/>
        <v>0</v>
      </c>
      <c r="AI179" s="19"/>
      <c r="AJ179" s="34">
        <v>47270</v>
      </c>
      <c r="AK179" s="75">
        <f>IF(AK$3&gt;$A179+29,0,IF(AK$4&lt;$A179,0,IF(AND(AK$3&gt;=$A179,AK$3&lt;$A180),AK$16*(31-DAY(AK$3)),IF(AND(AK$4&gt;=$A179,AK$4&lt;$A180),AK$16*DAY(AK$4),IF(AND(AK$3&lt;$A179,AK$4&gt;$A180),AK$16*30,"X")))))*AK$21/100</f>
        <v>0</v>
      </c>
      <c r="AL179" s="64">
        <f t="shared" si="524"/>
        <v>0</v>
      </c>
      <c r="AM179" s="27">
        <f t="shared" si="504"/>
        <v>0</v>
      </c>
      <c r="AN179" s="19"/>
      <c r="AO179" s="34">
        <v>47270</v>
      </c>
      <c r="AP179" s="75">
        <f>IF(AP$3&gt;$A179+29,0,IF(AP$4&lt;$A179,0,IF(AND(AP$3&gt;=$A179,AP$3&lt;$A180),AP$16*(31-DAY(AP$3)),IF(AND(AP$4&gt;=$A179,AP$4&lt;$A180),AP$16*DAY(AP$4),IF(AND(AP$3&lt;$A179,AP$4&gt;$A180),AP$16*30,"X")))))*AP$21/100</f>
        <v>0</v>
      </c>
      <c r="AQ179" s="64">
        <f t="shared" si="525"/>
        <v>0</v>
      </c>
      <c r="AR179" s="27">
        <f t="shared" si="505"/>
        <v>0</v>
      </c>
      <c r="AS179" s="19"/>
      <c r="AT179" s="34">
        <v>47270</v>
      </c>
      <c r="AU179" s="75">
        <f>IF(AU$3&gt;$A179+29,0,IF(AU$4&lt;$A179,0,IF(AND(AU$3&gt;=$A179,AU$3&lt;$A180),AU$16*(31-DAY(AU$3)),IF(AND(AU$4&gt;=$A179,AU$4&lt;$A180),AU$16*DAY(AU$4),IF(AND(AU$3&lt;$A179,AU$4&gt;$A180),AU$16*30,"X")))))*AU$21/100</f>
        <v>0</v>
      </c>
      <c r="AV179" s="64">
        <f t="shared" si="526"/>
        <v>0</v>
      </c>
      <c r="AW179" s="27">
        <f t="shared" si="506"/>
        <v>0</v>
      </c>
      <c r="AX179" s="19"/>
      <c r="AY179" s="34">
        <v>47270</v>
      </c>
      <c r="AZ179" s="75">
        <f>IF(AZ$3&gt;$A179+29,0,IF(AZ$4&lt;$A179,0,IF(AND(AZ$3&gt;=$A179,AZ$3&lt;$A180),AZ$16*(31-DAY(AZ$3)),IF(AND(AZ$4&gt;=$A179,AZ$4&lt;$A180),AZ$16*DAY(AZ$4),IF(AND(AZ$3&lt;$A179,AZ$4&gt;$A180),AZ$16*30,"X")))))*AZ$21/100</f>
        <v>0</v>
      </c>
      <c r="BA179" s="64">
        <f t="shared" si="527"/>
        <v>0</v>
      </c>
      <c r="BB179" s="27">
        <f t="shared" si="507"/>
        <v>0</v>
      </c>
      <c r="BC179" s="19"/>
      <c r="BD179" s="34">
        <v>47270</v>
      </c>
      <c r="BE179" s="75">
        <f>IF(BE$3&gt;$A179+29,0,IF(BE$4&lt;$A179,0,IF(AND(BE$3&gt;=$A179,BE$3&lt;$A180),BE$16*(31-DAY(BE$3)),IF(AND(BE$4&gt;=$A179,BE$4&lt;$A180),BE$16*DAY(BE$4),IF(AND(BE$3&lt;$A179,BE$4&gt;$A180),BE$16*30,"X")))))*BE$21/100</f>
        <v>0</v>
      </c>
      <c r="BF179" s="64">
        <f t="shared" si="528"/>
        <v>0</v>
      </c>
      <c r="BG179" s="27">
        <f t="shared" si="508"/>
        <v>0</v>
      </c>
      <c r="BH179" s="19"/>
      <c r="BI179" s="34">
        <v>47270</v>
      </c>
      <c r="BJ179" s="75">
        <f>IF(BJ$3&gt;$A179+29,0,IF(BJ$4&lt;$A179,0,IF(AND(BJ$3&gt;=$A179,BJ$3&lt;$A180),BJ$16*(31-DAY(BJ$3)),IF(AND(BJ$4&gt;=$A179,BJ$4&lt;$A180),BJ$16*DAY(BJ$4),IF(AND(BJ$3&lt;$A179,BJ$4&gt;$A180),BJ$16*30,"X")))))*BJ$21/100</f>
        <v>0</v>
      </c>
      <c r="BK179" s="64">
        <f t="shared" si="529"/>
        <v>0</v>
      </c>
      <c r="BL179" s="27">
        <f t="shared" si="509"/>
        <v>0</v>
      </c>
      <c r="BM179" s="19"/>
      <c r="BN179" s="34">
        <v>47270</v>
      </c>
      <c r="BO179" s="75">
        <f>IF(BO$3&gt;$A179+29,0,IF(BO$4&lt;$A179,0,IF(AND(BO$3&gt;=$A179,BO$3&lt;$A180),BO$16*(31-DAY(BO$3)),IF(AND(BO$4&gt;=$A179,BO$4&lt;$A180),BO$16*DAY(BO$4),IF(AND(BO$3&lt;$A179,BO$4&gt;$A180),BO$16*30,"X")))))*BO$21/100</f>
        <v>0</v>
      </c>
      <c r="BP179" s="64">
        <f t="shared" si="530"/>
        <v>0</v>
      </c>
      <c r="BQ179" s="27">
        <f t="shared" si="510"/>
        <v>0</v>
      </c>
      <c r="BR179" s="19"/>
      <c r="BS179" s="34">
        <v>47270</v>
      </c>
      <c r="BT179" s="75">
        <f>IF(BT$3&gt;$A179+29,0,IF(BT$4&lt;$A179,0,IF(AND(BT$3&gt;=$A179,BT$3&lt;$A180),BT$16*(31-DAY(BT$3)),IF(AND(BT$4&gt;=$A179,BT$4&lt;$A180),BT$16*DAY(BT$4),IF(AND(BT$3&lt;$A179,BT$4&gt;$A180),BT$16*30,"X")))))*BT$21/100</f>
        <v>0</v>
      </c>
      <c r="BU179" s="64">
        <f t="shared" si="531"/>
        <v>0</v>
      </c>
      <c r="BV179" s="27">
        <f t="shared" si="511"/>
        <v>0</v>
      </c>
      <c r="BW179" s="19"/>
      <c r="BX179" s="34">
        <v>47270</v>
      </c>
      <c r="BY179" s="75">
        <f>IF(BY$3&gt;$A179+29,0,IF(BY$4&lt;$A179,0,IF(AND(BY$3&gt;=$A179,BY$3&lt;$A180),BY$16*(31-DAY(BY$3)),IF(AND(BY$4&gt;=$A179,BY$4&lt;$A180),BY$16*DAY(BY$4),IF(AND(BY$3&lt;$A179,BY$4&gt;$A180),BY$16*30,"X")))))*BY$21/100</f>
        <v>0</v>
      </c>
      <c r="BZ179" s="64">
        <f t="shared" si="532"/>
        <v>0</v>
      </c>
      <c r="CA179" s="27">
        <f t="shared" si="512"/>
        <v>0</v>
      </c>
      <c r="CB179" s="19"/>
      <c r="CC179" s="34">
        <v>47270</v>
      </c>
      <c r="CD179" s="75">
        <f>IF(CD$3&gt;$A179+29,0,IF(CD$4&lt;$A179,0,IF(AND(CD$3&gt;=$A179,CD$3&lt;$A180),CD$16*(31-DAY(CD$3)),IF(AND(CD$4&gt;=$A179,CD$4&lt;$A180),CD$16*DAY(CD$4),IF(AND(CD$3&lt;$A179,CD$4&gt;$A180),CD$16*30,"X")))))*CD$21/100</f>
        <v>0</v>
      </c>
      <c r="CE179" s="64">
        <f t="shared" si="533"/>
        <v>0</v>
      </c>
      <c r="CF179" s="27">
        <f t="shared" si="513"/>
        <v>0</v>
      </c>
      <c r="CG179" s="19"/>
      <c r="CH179" s="34">
        <v>47270</v>
      </c>
      <c r="CI179" s="75">
        <f>IF(CI$3&gt;$A179+29,0,IF(CI$4&lt;$A179,0,IF(AND(CI$3&gt;=$A179,CI$3&lt;$A180),CI$16*(31-DAY(CI$3)),IF(AND(CI$4&gt;=$A179,CI$4&lt;$A180),CI$16*DAY(CI$4),IF(AND(CI$3&lt;$A179,CI$4&gt;$A180),CI$16*30,"X")))))*CI$21/100</f>
        <v>0</v>
      </c>
      <c r="CJ179" s="64">
        <f t="shared" si="534"/>
        <v>0</v>
      </c>
      <c r="CK179" s="27">
        <f t="shared" si="514"/>
        <v>0</v>
      </c>
      <c r="CL179" s="19"/>
      <c r="CM179" s="34">
        <v>47270</v>
      </c>
      <c r="CN179" s="75">
        <f>IF(CN$3&gt;$A179+29,0,IF(CN$4&lt;$A179,0,IF(AND(CN$3&gt;=$A179,CN$3&lt;$A180),CN$16*(31-DAY(CN$3)),IF(AND(CN$4&gt;=$A179,CN$4&lt;$A180),CN$16*DAY(CN$4),IF(AND(CN$3&lt;$A179,CN$4&gt;$A180),CN$16*30,"X")))))*CN$21/100</f>
        <v>0</v>
      </c>
      <c r="CO179" s="64">
        <f t="shared" si="535"/>
        <v>0</v>
      </c>
      <c r="CP179" s="27">
        <f t="shared" si="515"/>
        <v>0</v>
      </c>
      <c r="CQ179" s="19"/>
      <c r="CR179" s="34">
        <v>47270</v>
      </c>
      <c r="CS179" s="75">
        <f>IF(CS$3&gt;$A179+29,0,IF(CS$4&lt;$A179,0,IF(AND(CS$3&gt;=$A179,CS$3&lt;$A180),CS$16*(31-DAY(CS$3)),IF(AND(CS$4&gt;=$A179,CS$4&lt;$A180),CS$16*DAY(CS$4),IF(AND(CS$3&lt;$A179,CS$4&gt;$A180),CS$16*30,"X")))))*CS$21/100</f>
        <v>0</v>
      </c>
      <c r="CT179" s="64">
        <f t="shared" si="536"/>
        <v>0</v>
      </c>
      <c r="CU179" s="27">
        <f t="shared" si="516"/>
        <v>0</v>
      </c>
      <c r="CV179" s="19"/>
    </row>
    <row r="180" spans="1:100" ht="12.75" hidden="1" customHeight="1" outlineLevel="1" x14ac:dyDescent="0.2">
      <c r="A180" s="34">
        <v>47300</v>
      </c>
      <c r="B180" s="75">
        <f>IF(B$3&gt;$A180+30,0,IF(B$4&lt;$A180,0,IF(AND(B$3&gt;=$A180,B$3&lt;$A181),B$16*(32-DAY(B$3)),IF(AND(B$4&gt;=$A180,B$4&lt;$A181),B$16*DAY(B$4),IF(AND(B$3&lt;$A180,B$4&gt;$A181),B$16*31,"X")))))*B$21/100</f>
        <v>0</v>
      </c>
      <c r="C180" s="64">
        <f t="shared" si="537"/>
        <v>0</v>
      </c>
      <c r="D180" s="27">
        <f t="shared" si="497"/>
        <v>0</v>
      </c>
      <c r="E180" s="19"/>
      <c r="F180" s="34">
        <v>47300</v>
      </c>
      <c r="G180" s="75">
        <f>IF(G$3&gt;$A180+30,0,IF(G$4&lt;$A180,0,IF(AND(G$3&gt;=$A180,G$3&lt;$A181),G$16*(32-DAY(G$3)),IF(AND(G$4&gt;=$A180,G$4&lt;$A181),G$16*DAY(G$4),IF(AND(G$3&lt;$A180,G$4&gt;$A181),G$16*31,"X")))))*G$21/100</f>
        <v>0</v>
      </c>
      <c r="H180" s="64">
        <f t="shared" si="518"/>
        <v>0</v>
      </c>
      <c r="I180" s="27">
        <f t="shared" si="498"/>
        <v>0</v>
      </c>
      <c r="J180" s="19"/>
      <c r="K180" s="34">
        <v>47300</v>
      </c>
      <c r="L180" s="75">
        <f>IF(L$3&gt;$A180+30,0,IF(L$4&lt;$A180,0,IF(AND(L$3&gt;=$A180,L$3&lt;$A181),L$16*(32-DAY(L$3)),IF(AND(L$4&gt;=$A180,L$4&lt;$A181),L$16*DAY(L$4),IF(AND(L$3&lt;$A180,L$4&gt;$A181),L$16*31,"X")))))*L$21/100</f>
        <v>0</v>
      </c>
      <c r="M180" s="64">
        <f t="shared" si="519"/>
        <v>0</v>
      </c>
      <c r="N180" s="27">
        <f t="shared" si="499"/>
        <v>0</v>
      </c>
      <c r="O180" s="19"/>
      <c r="P180" s="34">
        <v>47300</v>
      </c>
      <c r="Q180" s="75">
        <f>IF(Q$3&gt;$A180+30,0,IF(Q$4&lt;$A180,0,IF(AND(Q$3&gt;=$A180,Q$3&lt;$A181),Q$16*(32-DAY(Q$3)),IF(AND(Q$4&gt;=$A180,Q$4&lt;$A181),Q$16*DAY(Q$4),IF(AND(Q$3&lt;$A180,Q$4&gt;$A181),Q$16*31,"X")))))*Q$21/100</f>
        <v>0</v>
      </c>
      <c r="R180" s="64">
        <f t="shared" si="520"/>
        <v>0</v>
      </c>
      <c r="S180" s="27">
        <f t="shared" si="500"/>
        <v>0</v>
      </c>
      <c r="T180" s="19"/>
      <c r="U180" s="34">
        <v>47300</v>
      </c>
      <c r="V180" s="75">
        <f>IF(V$3&gt;$A180+30,0,IF(V$4&lt;$A180,0,IF(AND(V$3&gt;=$A180,V$3&lt;$A181),V$16*(32-DAY(V$3)),IF(AND(V$4&gt;=$A180,V$4&lt;$A181),V$16*DAY(V$4),IF(AND(V$3&lt;$A180,V$4&gt;$A181),V$16*31,"X")))))*V$21/100</f>
        <v>0</v>
      </c>
      <c r="W180" s="64">
        <f t="shared" si="521"/>
        <v>0</v>
      </c>
      <c r="X180" s="27">
        <f t="shared" si="501"/>
        <v>0</v>
      </c>
      <c r="Y180" s="19"/>
      <c r="Z180" s="34">
        <v>47300</v>
      </c>
      <c r="AA180" s="75">
        <f>IF(AA$3&gt;$A180+30,0,IF(AA$4&lt;$A180,0,IF(AND(AA$3&gt;=$A180,AA$3&lt;$A181),AA$16*(32-DAY(AA$3)),IF(AND(AA$4&gt;=$A180,AA$4&lt;$A181),AA$16*DAY(AA$4),IF(AND(AA$3&lt;$A180,AA$4&gt;$A181),AA$16*31,"X")))))*AA$21/100</f>
        <v>0</v>
      </c>
      <c r="AB180" s="64">
        <f t="shared" si="522"/>
        <v>0</v>
      </c>
      <c r="AC180" s="27">
        <f t="shared" si="502"/>
        <v>0</v>
      </c>
      <c r="AD180" s="19"/>
      <c r="AE180" s="34">
        <v>47300</v>
      </c>
      <c r="AF180" s="75">
        <f>IF(AF$3&gt;$A180+30,0,IF(AF$4&lt;$A180,0,IF(AND(AF$3&gt;=$A180,AF$3&lt;$A181),AF$16*(32-DAY(AF$3)),IF(AND(AF$4&gt;=$A180,AF$4&lt;$A181),AF$16*DAY(AF$4),IF(AND(AF$3&lt;$A180,AF$4&gt;$A181),AF$16*31,"X")))))*AF$21/100</f>
        <v>0</v>
      </c>
      <c r="AG180" s="64">
        <f t="shared" si="523"/>
        <v>0</v>
      </c>
      <c r="AH180" s="27">
        <f t="shared" si="503"/>
        <v>0</v>
      </c>
      <c r="AI180" s="19"/>
      <c r="AJ180" s="34">
        <v>47300</v>
      </c>
      <c r="AK180" s="75">
        <f>IF(AK$3&gt;$A180+30,0,IF(AK$4&lt;$A180,0,IF(AND(AK$3&gt;=$A180,AK$3&lt;$A181),AK$16*(32-DAY(AK$3)),IF(AND(AK$4&gt;=$A180,AK$4&lt;$A181),AK$16*DAY(AK$4),IF(AND(AK$3&lt;$A180,AK$4&gt;$A181),AK$16*31,"X")))))*AK$21/100</f>
        <v>0</v>
      </c>
      <c r="AL180" s="64">
        <f t="shared" si="524"/>
        <v>0</v>
      </c>
      <c r="AM180" s="27">
        <f t="shared" si="504"/>
        <v>0</v>
      </c>
      <c r="AN180" s="19"/>
      <c r="AO180" s="34">
        <v>47300</v>
      </c>
      <c r="AP180" s="75">
        <f>IF(AP$3&gt;$A180+30,0,IF(AP$4&lt;$A180,0,IF(AND(AP$3&gt;=$A180,AP$3&lt;$A181),AP$16*(32-DAY(AP$3)),IF(AND(AP$4&gt;=$A180,AP$4&lt;$A181),AP$16*DAY(AP$4),IF(AND(AP$3&lt;$A180,AP$4&gt;$A181),AP$16*31,"X")))))*AP$21/100</f>
        <v>0</v>
      </c>
      <c r="AQ180" s="64">
        <f t="shared" si="525"/>
        <v>0</v>
      </c>
      <c r="AR180" s="27">
        <f t="shared" si="505"/>
        <v>0</v>
      </c>
      <c r="AS180" s="19"/>
      <c r="AT180" s="34">
        <v>47300</v>
      </c>
      <c r="AU180" s="75">
        <f>IF(AU$3&gt;$A180+30,0,IF(AU$4&lt;$A180,0,IF(AND(AU$3&gt;=$A180,AU$3&lt;$A181),AU$16*(32-DAY(AU$3)),IF(AND(AU$4&gt;=$A180,AU$4&lt;$A181),AU$16*DAY(AU$4),IF(AND(AU$3&lt;$A180,AU$4&gt;$A181),AU$16*31,"X")))))*AU$21/100</f>
        <v>0</v>
      </c>
      <c r="AV180" s="64">
        <f t="shared" si="526"/>
        <v>0</v>
      </c>
      <c r="AW180" s="27">
        <f t="shared" si="506"/>
        <v>0</v>
      </c>
      <c r="AX180" s="19"/>
      <c r="AY180" s="34">
        <v>47300</v>
      </c>
      <c r="AZ180" s="75">
        <f>IF(AZ$3&gt;$A180+30,0,IF(AZ$4&lt;$A180,0,IF(AND(AZ$3&gt;=$A180,AZ$3&lt;$A181),AZ$16*(32-DAY(AZ$3)),IF(AND(AZ$4&gt;=$A180,AZ$4&lt;$A181),AZ$16*DAY(AZ$4),IF(AND(AZ$3&lt;$A180,AZ$4&gt;$A181),AZ$16*31,"X")))))*AZ$21/100</f>
        <v>0</v>
      </c>
      <c r="BA180" s="64">
        <f t="shared" si="527"/>
        <v>0</v>
      </c>
      <c r="BB180" s="27">
        <f t="shared" si="507"/>
        <v>0</v>
      </c>
      <c r="BC180" s="19"/>
      <c r="BD180" s="34">
        <v>47300</v>
      </c>
      <c r="BE180" s="75">
        <f>IF(BE$3&gt;$A180+30,0,IF(BE$4&lt;$A180,0,IF(AND(BE$3&gt;=$A180,BE$3&lt;$A181),BE$16*(32-DAY(BE$3)),IF(AND(BE$4&gt;=$A180,BE$4&lt;$A181),BE$16*DAY(BE$4),IF(AND(BE$3&lt;$A180,BE$4&gt;$A181),BE$16*31,"X")))))*BE$21/100</f>
        <v>0</v>
      </c>
      <c r="BF180" s="64">
        <f t="shared" si="528"/>
        <v>0</v>
      </c>
      <c r="BG180" s="27">
        <f t="shared" si="508"/>
        <v>0</v>
      </c>
      <c r="BH180" s="19"/>
      <c r="BI180" s="34">
        <v>47300</v>
      </c>
      <c r="BJ180" s="75">
        <f>IF(BJ$3&gt;$A180+30,0,IF(BJ$4&lt;$A180,0,IF(AND(BJ$3&gt;=$A180,BJ$3&lt;$A181),BJ$16*(32-DAY(BJ$3)),IF(AND(BJ$4&gt;=$A180,BJ$4&lt;$A181),BJ$16*DAY(BJ$4),IF(AND(BJ$3&lt;$A180,BJ$4&gt;$A181),BJ$16*31,"X")))))*BJ$21/100</f>
        <v>0</v>
      </c>
      <c r="BK180" s="64">
        <f t="shared" si="529"/>
        <v>0</v>
      </c>
      <c r="BL180" s="27">
        <f t="shared" si="509"/>
        <v>0</v>
      </c>
      <c r="BM180" s="19"/>
      <c r="BN180" s="34">
        <v>47300</v>
      </c>
      <c r="BO180" s="75">
        <f>IF(BO$3&gt;$A180+30,0,IF(BO$4&lt;$A180,0,IF(AND(BO$3&gt;=$A180,BO$3&lt;$A181),BO$16*(32-DAY(BO$3)),IF(AND(BO$4&gt;=$A180,BO$4&lt;$A181),BO$16*DAY(BO$4),IF(AND(BO$3&lt;$A180,BO$4&gt;$A181),BO$16*31,"X")))))*BO$21/100</f>
        <v>0</v>
      </c>
      <c r="BP180" s="64">
        <f t="shared" si="530"/>
        <v>0</v>
      </c>
      <c r="BQ180" s="27">
        <f t="shared" si="510"/>
        <v>0</v>
      </c>
      <c r="BR180" s="19"/>
      <c r="BS180" s="34">
        <v>47300</v>
      </c>
      <c r="BT180" s="75">
        <f>IF(BT$3&gt;$A180+30,0,IF(BT$4&lt;$A180,0,IF(AND(BT$3&gt;=$A180,BT$3&lt;$A181),BT$16*(32-DAY(BT$3)),IF(AND(BT$4&gt;=$A180,BT$4&lt;$A181),BT$16*DAY(BT$4),IF(AND(BT$3&lt;$A180,BT$4&gt;$A181),BT$16*31,"X")))))*BT$21/100</f>
        <v>0</v>
      </c>
      <c r="BU180" s="64">
        <f t="shared" si="531"/>
        <v>0</v>
      </c>
      <c r="BV180" s="27">
        <f t="shared" si="511"/>
        <v>0</v>
      </c>
      <c r="BW180" s="19"/>
      <c r="BX180" s="34">
        <v>47300</v>
      </c>
      <c r="BY180" s="75">
        <f>IF(BY$3&gt;$A180+30,0,IF(BY$4&lt;$A180,0,IF(AND(BY$3&gt;=$A180,BY$3&lt;$A181),BY$16*(32-DAY(BY$3)),IF(AND(BY$4&gt;=$A180,BY$4&lt;$A181),BY$16*DAY(BY$4),IF(AND(BY$3&lt;$A180,BY$4&gt;$A181),BY$16*31,"X")))))*BY$21/100</f>
        <v>0</v>
      </c>
      <c r="BZ180" s="64">
        <f t="shared" si="532"/>
        <v>0</v>
      </c>
      <c r="CA180" s="27">
        <f t="shared" si="512"/>
        <v>0</v>
      </c>
      <c r="CB180" s="19"/>
      <c r="CC180" s="34">
        <v>47300</v>
      </c>
      <c r="CD180" s="75">
        <f>IF(CD$3&gt;$A180+30,0,IF(CD$4&lt;$A180,0,IF(AND(CD$3&gt;=$A180,CD$3&lt;$A181),CD$16*(32-DAY(CD$3)),IF(AND(CD$4&gt;=$A180,CD$4&lt;$A181),CD$16*DAY(CD$4),IF(AND(CD$3&lt;$A180,CD$4&gt;$A181),CD$16*31,"X")))))*CD$21/100</f>
        <v>0</v>
      </c>
      <c r="CE180" s="64">
        <f t="shared" si="533"/>
        <v>0</v>
      </c>
      <c r="CF180" s="27">
        <f t="shared" si="513"/>
        <v>0</v>
      </c>
      <c r="CG180" s="19"/>
      <c r="CH180" s="34">
        <v>47300</v>
      </c>
      <c r="CI180" s="75">
        <f>IF(CI$3&gt;$A180+30,0,IF(CI$4&lt;$A180,0,IF(AND(CI$3&gt;=$A180,CI$3&lt;$A181),CI$16*(32-DAY(CI$3)),IF(AND(CI$4&gt;=$A180,CI$4&lt;$A181),CI$16*DAY(CI$4),IF(AND(CI$3&lt;$A180,CI$4&gt;$A181),CI$16*31,"X")))))*CI$21/100</f>
        <v>0</v>
      </c>
      <c r="CJ180" s="64">
        <f t="shared" si="534"/>
        <v>0</v>
      </c>
      <c r="CK180" s="27">
        <f t="shared" si="514"/>
        <v>0</v>
      </c>
      <c r="CL180" s="19"/>
      <c r="CM180" s="34">
        <v>47300</v>
      </c>
      <c r="CN180" s="75">
        <f>IF(CN$3&gt;$A180+30,0,IF(CN$4&lt;$A180,0,IF(AND(CN$3&gt;=$A180,CN$3&lt;$A181),CN$16*(32-DAY(CN$3)),IF(AND(CN$4&gt;=$A180,CN$4&lt;$A181),CN$16*DAY(CN$4),IF(AND(CN$3&lt;$A180,CN$4&gt;$A181),CN$16*31,"X")))))*CN$21/100</f>
        <v>0</v>
      </c>
      <c r="CO180" s="64">
        <f t="shared" si="535"/>
        <v>0</v>
      </c>
      <c r="CP180" s="27">
        <f t="shared" si="515"/>
        <v>0</v>
      </c>
      <c r="CQ180" s="19"/>
      <c r="CR180" s="34">
        <v>47300</v>
      </c>
      <c r="CS180" s="75">
        <f>IF(CS$3&gt;$A180+30,0,IF(CS$4&lt;$A180,0,IF(AND(CS$3&gt;=$A180,CS$3&lt;$A181),CS$16*(32-DAY(CS$3)),IF(AND(CS$4&gt;=$A180,CS$4&lt;$A181),CS$16*DAY(CS$4),IF(AND(CS$3&lt;$A180,CS$4&gt;$A181),CS$16*31,"X")))))*CS$21/100</f>
        <v>0</v>
      </c>
      <c r="CT180" s="64">
        <f t="shared" si="536"/>
        <v>0</v>
      </c>
      <c r="CU180" s="27">
        <f t="shared" si="516"/>
        <v>0</v>
      </c>
      <c r="CV180" s="19"/>
    </row>
    <row r="181" spans="1:100" ht="12.75" hidden="1" customHeight="1" outlineLevel="1" x14ac:dyDescent="0.2">
      <c r="A181" s="34">
        <v>47331</v>
      </c>
      <c r="B181" s="75">
        <f>IF(B$3&gt;$A181+30,0,IF(B$4&lt;$A181,0,IF(AND(B$3&gt;=$A181,B$3&lt;$A182),B$16*(32-DAY(B$3)),IF(AND(B$4&gt;=$A181,B$4&lt;$A182),B$16*DAY(B$4),IF(AND(B$3&lt;$A181,B$4&gt;$A182),B$16*31,"X")))))*B$21/100</f>
        <v>0</v>
      </c>
      <c r="C181" s="64">
        <f t="shared" si="537"/>
        <v>0</v>
      </c>
      <c r="D181" s="27">
        <f t="shared" si="497"/>
        <v>0</v>
      </c>
      <c r="E181" s="19"/>
      <c r="F181" s="34">
        <v>47331</v>
      </c>
      <c r="G181" s="75">
        <f>IF(G$3&gt;$A181+30,0,IF(G$4&lt;$A181,0,IF(AND(G$3&gt;=$A181,G$3&lt;$A182),G$16*(32-DAY(G$3)),IF(AND(G$4&gt;=$A181,G$4&lt;$A182),G$16*DAY(G$4),IF(AND(G$3&lt;$A181,G$4&gt;$A182),G$16*31,"X")))))*G$21/100</f>
        <v>0</v>
      </c>
      <c r="H181" s="64">
        <f t="shared" si="518"/>
        <v>0</v>
      </c>
      <c r="I181" s="27">
        <f t="shared" si="498"/>
        <v>0</v>
      </c>
      <c r="J181" s="19"/>
      <c r="K181" s="34">
        <v>47331</v>
      </c>
      <c r="L181" s="75">
        <f>IF(L$3&gt;$A181+30,0,IF(L$4&lt;$A181,0,IF(AND(L$3&gt;=$A181,L$3&lt;$A182),L$16*(32-DAY(L$3)),IF(AND(L$4&gt;=$A181,L$4&lt;$A182),L$16*DAY(L$4),IF(AND(L$3&lt;$A181,L$4&gt;$A182),L$16*31,"X")))))*L$21/100</f>
        <v>0</v>
      </c>
      <c r="M181" s="64">
        <f t="shared" si="519"/>
        <v>0</v>
      </c>
      <c r="N181" s="27">
        <f t="shared" si="499"/>
        <v>0</v>
      </c>
      <c r="O181" s="19"/>
      <c r="P181" s="34">
        <v>47331</v>
      </c>
      <c r="Q181" s="75">
        <f>IF(Q$3&gt;$A181+30,0,IF(Q$4&lt;$A181,0,IF(AND(Q$3&gt;=$A181,Q$3&lt;$A182),Q$16*(32-DAY(Q$3)),IF(AND(Q$4&gt;=$A181,Q$4&lt;$A182),Q$16*DAY(Q$4),IF(AND(Q$3&lt;$A181,Q$4&gt;$A182),Q$16*31,"X")))))*Q$21/100</f>
        <v>0</v>
      </c>
      <c r="R181" s="64">
        <f t="shared" si="520"/>
        <v>0</v>
      </c>
      <c r="S181" s="27">
        <f t="shared" si="500"/>
        <v>0</v>
      </c>
      <c r="T181" s="19"/>
      <c r="U181" s="34">
        <v>47331</v>
      </c>
      <c r="V181" s="75">
        <f>IF(V$3&gt;$A181+30,0,IF(V$4&lt;$A181,0,IF(AND(V$3&gt;=$A181,V$3&lt;$A182),V$16*(32-DAY(V$3)),IF(AND(V$4&gt;=$A181,V$4&lt;$A182),V$16*DAY(V$4),IF(AND(V$3&lt;$A181,V$4&gt;$A182),V$16*31,"X")))))*V$21/100</f>
        <v>0</v>
      </c>
      <c r="W181" s="64">
        <f t="shared" si="521"/>
        <v>0</v>
      </c>
      <c r="X181" s="27">
        <f t="shared" si="501"/>
        <v>0</v>
      </c>
      <c r="Y181" s="19"/>
      <c r="Z181" s="34">
        <v>47331</v>
      </c>
      <c r="AA181" s="75">
        <f>IF(AA$3&gt;$A181+30,0,IF(AA$4&lt;$A181,0,IF(AND(AA$3&gt;=$A181,AA$3&lt;$A182),AA$16*(32-DAY(AA$3)),IF(AND(AA$4&gt;=$A181,AA$4&lt;$A182),AA$16*DAY(AA$4),IF(AND(AA$3&lt;$A181,AA$4&gt;$A182),AA$16*31,"X")))))*AA$21/100</f>
        <v>0</v>
      </c>
      <c r="AB181" s="64">
        <f t="shared" si="522"/>
        <v>0</v>
      </c>
      <c r="AC181" s="27">
        <f t="shared" si="502"/>
        <v>0</v>
      </c>
      <c r="AD181" s="19"/>
      <c r="AE181" s="34">
        <v>47331</v>
      </c>
      <c r="AF181" s="75">
        <f>IF(AF$3&gt;$A181+30,0,IF(AF$4&lt;$A181,0,IF(AND(AF$3&gt;=$A181,AF$3&lt;$A182),AF$16*(32-DAY(AF$3)),IF(AND(AF$4&gt;=$A181,AF$4&lt;$A182),AF$16*DAY(AF$4),IF(AND(AF$3&lt;$A181,AF$4&gt;$A182),AF$16*31,"X")))))*AF$21/100</f>
        <v>0</v>
      </c>
      <c r="AG181" s="64">
        <f t="shared" si="523"/>
        <v>0</v>
      </c>
      <c r="AH181" s="27">
        <f t="shared" si="503"/>
        <v>0</v>
      </c>
      <c r="AI181" s="19"/>
      <c r="AJ181" s="34">
        <v>47331</v>
      </c>
      <c r="AK181" s="75">
        <f>IF(AK$3&gt;$A181+30,0,IF(AK$4&lt;$A181,0,IF(AND(AK$3&gt;=$A181,AK$3&lt;$A182),AK$16*(32-DAY(AK$3)),IF(AND(AK$4&gt;=$A181,AK$4&lt;$A182),AK$16*DAY(AK$4),IF(AND(AK$3&lt;$A181,AK$4&gt;$A182),AK$16*31,"X")))))*AK$21/100</f>
        <v>0</v>
      </c>
      <c r="AL181" s="64">
        <f t="shared" si="524"/>
        <v>0</v>
      </c>
      <c r="AM181" s="27">
        <f t="shared" si="504"/>
        <v>0</v>
      </c>
      <c r="AN181" s="19"/>
      <c r="AO181" s="34">
        <v>47331</v>
      </c>
      <c r="AP181" s="75">
        <f>IF(AP$3&gt;$A181+30,0,IF(AP$4&lt;$A181,0,IF(AND(AP$3&gt;=$A181,AP$3&lt;$A182),AP$16*(32-DAY(AP$3)),IF(AND(AP$4&gt;=$A181,AP$4&lt;$A182),AP$16*DAY(AP$4),IF(AND(AP$3&lt;$A181,AP$4&gt;$A182),AP$16*31,"X")))))*AP$21/100</f>
        <v>0</v>
      </c>
      <c r="AQ181" s="64">
        <f t="shared" si="525"/>
        <v>0</v>
      </c>
      <c r="AR181" s="27">
        <f t="shared" si="505"/>
        <v>0</v>
      </c>
      <c r="AS181" s="19"/>
      <c r="AT181" s="34">
        <v>47331</v>
      </c>
      <c r="AU181" s="75">
        <f>IF(AU$3&gt;$A181+30,0,IF(AU$4&lt;$A181,0,IF(AND(AU$3&gt;=$A181,AU$3&lt;$A182),AU$16*(32-DAY(AU$3)),IF(AND(AU$4&gt;=$A181,AU$4&lt;$A182),AU$16*DAY(AU$4),IF(AND(AU$3&lt;$A181,AU$4&gt;$A182),AU$16*31,"X")))))*AU$21/100</f>
        <v>0</v>
      </c>
      <c r="AV181" s="64">
        <f t="shared" si="526"/>
        <v>0</v>
      </c>
      <c r="AW181" s="27">
        <f t="shared" si="506"/>
        <v>0</v>
      </c>
      <c r="AX181" s="19"/>
      <c r="AY181" s="34">
        <v>47331</v>
      </c>
      <c r="AZ181" s="75">
        <f>IF(AZ$3&gt;$A181+30,0,IF(AZ$4&lt;$A181,0,IF(AND(AZ$3&gt;=$A181,AZ$3&lt;$A182),AZ$16*(32-DAY(AZ$3)),IF(AND(AZ$4&gt;=$A181,AZ$4&lt;$A182),AZ$16*DAY(AZ$4),IF(AND(AZ$3&lt;$A181,AZ$4&gt;$A182),AZ$16*31,"X")))))*AZ$21/100</f>
        <v>0</v>
      </c>
      <c r="BA181" s="64">
        <f t="shared" si="527"/>
        <v>0</v>
      </c>
      <c r="BB181" s="27">
        <f t="shared" si="507"/>
        <v>0</v>
      </c>
      <c r="BC181" s="19"/>
      <c r="BD181" s="34">
        <v>47331</v>
      </c>
      <c r="BE181" s="75">
        <f>IF(BE$3&gt;$A181+30,0,IF(BE$4&lt;$A181,0,IF(AND(BE$3&gt;=$A181,BE$3&lt;$A182),BE$16*(32-DAY(BE$3)),IF(AND(BE$4&gt;=$A181,BE$4&lt;$A182),BE$16*DAY(BE$4),IF(AND(BE$3&lt;$A181,BE$4&gt;$A182),BE$16*31,"X")))))*BE$21/100</f>
        <v>0</v>
      </c>
      <c r="BF181" s="64">
        <f t="shared" si="528"/>
        <v>0</v>
      </c>
      <c r="BG181" s="27">
        <f t="shared" si="508"/>
        <v>0</v>
      </c>
      <c r="BH181" s="19"/>
      <c r="BI181" s="34">
        <v>47331</v>
      </c>
      <c r="BJ181" s="75">
        <f>IF(BJ$3&gt;$A181+30,0,IF(BJ$4&lt;$A181,0,IF(AND(BJ$3&gt;=$A181,BJ$3&lt;$A182),BJ$16*(32-DAY(BJ$3)),IF(AND(BJ$4&gt;=$A181,BJ$4&lt;$A182),BJ$16*DAY(BJ$4),IF(AND(BJ$3&lt;$A181,BJ$4&gt;$A182),BJ$16*31,"X")))))*BJ$21/100</f>
        <v>0</v>
      </c>
      <c r="BK181" s="64">
        <f t="shared" si="529"/>
        <v>0</v>
      </c>
      <c r="BL181" s="27">
        <f t="shared" si="509"/>
        <v>0</v>
      </c>
      <c r="BM181" s="19"/>
      <c r="BN181" s="34">
        <v>47331</v>
      </c>
      <c r="BO181" s="75">
        <f>IF(BO$3&gt;$A181+30,0,IF(BO$4&lt;$A181,0,IF(AND(BO$3&gt;=$A181,BO$3&lt;$A182),BO$16*(32-DAY(BO$3)),IF(AND(BO$4&gt;=$A181,BO$4&lt;$A182),BO$16*DAY(BO$4),IF(AND(BO$3&lt;$A181,BO$4&gt;$A182),BO$16*31,"X")))))*BO$21/100</f>
        <v>0</v>
      </c>
      <c r="BP181" s="64">
        <f t="shared" si="530"/>
        <v>0</v>
      </c>
      <c r="BQ181" s="27">
        <f t="shared" si="510"/>
        <v>0</v>
      </c>
      <c r="BR181" s="19"/>
      <c r="BS181" s="34">
        <v>47331</v>
      </c>
      <c r="BT181" s="75">
        <f>IF(BT$3&gt;$A181+30,0,IF(BT$4&lt;$A181,0,IF(AND(BT$3&gt;=$A181,BT$3&lt;$A182),BT$16*(32-DAY(BT$3)),IF(AND(BT$4&gt;=$A181,BT$4&lt;$A182),BT$16*DAY(BT$4),IF(AND(BT$3&lt;$A181,BT$4&gt;$A182),BT$16*31,"X")))))*BT$21/100</f>
        <v>0</v>
      </c>
      <c r="BU181" s="64">
        <f t="shared" si="531"/>
        <v>0</v>
      </c>
      <c r="BV181" s="27">
        <f t="shared" si="511"/>
        <v>0</v>
      </c>
      <c r="BW181" s="19"/>
      <c r="BX181" s="34">
        <v>47331</v>
      </c>
      <c r="BY181" s="75">
        <f>IF(BY$3&gt;$A181+30,0,IF(BY$4&lt;$A181,0,IF(AND(BY$3&gt;=$A181,BY$3&lt;$A182),BY$16*(32-DAY(BY$3)),IF(AND(BY$4&gt;=$A181,BY$4&lt;$A182),BY$16*DAY(BY$4),IF(AND(BY$3&lt;$A181,BY$4&gt;$A182),BY$16*31,"X")))))*BY$21/100</f>
        <v>0</v>
      </c>
      <c r="BZ181" s="64">
        <f t="shared" si="532"/>
        <v>0</v>
      </c>
      <c r="CA181" s="27">
        <f t="shared" si="512"/>
        <v>0</v>
      </c>
      <c r="CB181" s="19"/>
      <c r="CC181" s="34">
        <v>47331</v>
      </c>
      <c r="CD181" s="75">
        <f>IF(CD$3&gt;$A181+30,0,IF(CD$4&lt;$A181,0,IF(AND(CD$3&gt;=$A181,CD$3&lt;$A182),CD$16*(32-DAY(CD$3)),IF(AND(CD$4&gt;=$A181,CD$4&lt;$A182),CD$16*DAY(CD$4),IF(AND(CD$3&lt;$A181,CD$4&gt;$A182),CD$16*31,"X")))))*CD$21/100</f>
        <v>0</v>
      </c>
      <c r="CE181" s="64">
        <f t="shared" si="533"/>
        <v>0</v>
      </c>
      <c r="CF181" s="27">
        <f t="shared" si="513"/>
        <v>0</v>
      </c>
      <c r="CG181" s="19"/>
      <c r="CH181" s="34">
        <v>47331</v>
      </c>
      <c r="CI181" s="75">
        <f>IF(CI$3&gt;$A181+30,0,IF(CI$4&lt;$A181,0,IF(AND(CI$3&gt;=$A181,CI$3&lt;$A182),CI$16*(32-DAY(CI$3)),IF(AND(CI$4&gt;=$A181,CI$4&lt;$A182),CI$16*DAY(CI$4),IF(AND(CI$3&lt;$A181,CI$4&gt;$A182),CI$16*31,"X")))))*CI$21/100</f>
        <v>0</v>
      </c>
      <c r="CJ181" s="64">
        <f t="shared" si="534"/>
        <v>0</v>
      </c>
      <c r="CK181" s="27">
        <f t="shared" si="514"/>
        <v>0</v>
      </c>
      <c r="CL181" s="19"/>
      <c r="CM181" s="34">
        <v>47331</v>
      </c>
      <c r="CN181" s="75">
        <f>IF(CN$3&gt;$A181+30,0,IF(CN$4&lt;$A181,0,IF(AND(CN$3&gt;=$A181,CN$3&lt;$A182),CN$16*(32-DAY(CN$3)),IF(AND(CN$4&gt;=$A181,CN$4&lt;$A182),CN$16*DAY(CN$4),IF(AND(CN$3&lt;$A181,CN$4&gt;$A182),CN$16*31,"X")))))*CN$21/100</f>
        <v>0</v>
      </c>
      <c r="CO181" s="64">
        <f t="shared" si="535"/>
        <v>0</v>
      </c>
      <c r="CP181" s="27">
        <f t="shared" si="515"/>
        <v>0</v>
      </c>
      <c r="CQ181" s="19"/>
      <c r="CR181" s="34">
        <v>47331</v>
      </c>
      <c r="CS181" s="75">
        <f>IF(CS$3&gt;$A181+30,0,IF(CS$4&lt;$A181,0,IF(AND(CS$3&gt;=$A181,CS$3&lt;$A182),CS$16*(32-DAY(CS$3)),IF(AND(CS$4&gt;=$A181,CS$4&lt;$A182),CS$16*DAY(CS$4),IF(AND(CS$3&lt;$A181,CS$4&gt;$A182),CS$16*31,"X")))))*CS$21/100</f>
        <v>0</v>
      </c>
      <c r="CT181" s="64">
        <f t="shared" si="536"/>
        <v>0</v>
      </c>
      <c r="CU181" s="27">
        <f t="shared" si="516"/>
        <v>0</v>
      </c>
      <c r="CV181" s="19"/>
    </row>
    <row r="182" spans="1:100" ht="12.75" hidden="1" customHeight="1" outlineLevel="1" x14ac:dyDescent="0.2">
      <c r="A182" s="34">
        <v>47362</v>
      </c>
      <c r="B182" s="75">
        <f>IF(B$3&gt;$A182+29,0,IF(B$4&lt;$A182,0,IF(AND(B$3&gt;=$A182,B$3&lt;$A183),B$16*(31-DAY(B$3)),IF(AND(B$4&gt;=$A182,B$4&lt;$A183),B$16*DAY(B$4),IF(AND(B$3&lt;$A182,B$4&gt;$A183),B$16*30,"X")))))*B$21/100</f>
        <v>0</v>
      </c>
      <c r="C182" s="64">
        <f t="shared" si="537"/>
        <v>0</v>
      </c>
      <c r="D182" s="27">
        <f t="shared" si="497"/>
        <v>0</v>
      </c>
      <c r="E182" s="19"/>
      <c r="F182" s="34">
        <v>47362</v>
      </c>
      <c r="G182" s="75">
        <f>IF(G$3&gt;$A182+29,0,IF(G$4&lt;$A182,0,IF(AND(G$3&gt;=$A182,G$3&lt;$A183),G$16*(31-DAY(G$3)),IF(AND(G$4&gt;=$A182,G$4&lt;$A183),G$16*DAY(G$4),IF(AND(G$3&lt;$A182,G$4&gt;$A183),G$16*30,"X")))))*G$21/100</f>
        <v>0</v>
      </c>
      <c r="H182" s="64">
        <f t="shared" si="518"/>
        <v>0</v>
      </c>
      <c r="I182" s="27">
        <f t="shared" si="498"/>
        <v>0</v>
      </c>
      <c r="J182" s="19"/>
      <c r="K182" s="34">
        <v>47362</v>
      </c>
      <c r="L182" s="75">
        <f>IF(L$3&gt;$A182+29,0,IF(L$4&lt;$A182,0,IF(AND(L$3&gt;=$A182,L$3&lt;$A183),L$16*(31-DAY(L$3)),IF(AND(L$4&gt;=$A182,L$4&lt;$A183),L$16*DAY(L$4),IF(AND(L$3&lt;$A182,L$4&gt;$A183),L$16*30,"X")))))*L$21/100</f>
        <v>0</v>
      </c>
      <c r="M182" s="64">
        <f t="shared" si="519"/>
        <v>0</v>
      </c>
      <c r="N182" s="27">
        <f t="shared" si="499"/>
        <v>0</v>
      </c>
      <c r="O182" s="19"/>
      <c r="P182" s="34">
        <v>47362</v>
      </c>
      <c r="Q182" s="75">
        <f>IF(Q$3&gt;$A182+29,0,IF(Q$4&lt;$A182,0,IF(AND(Q$3&gt;=$A182,Q$3&lt;$A183),Q$16*(31-DAY(Q$3)),IF(AND(Q$4&gt;=$A182,Q$4&lt;$A183),Q$16*DAY(Q$4),IF(AND(Q$3&lt;$A182,Q$4&gt;$A183),Q$16*30,"X")))))*Q$21/100</f>
        <v>0</v>
      </c>
      <c r="R182" s="64">
        <f t="shared" si="520"/>
        <v>0</v>
      </c>
      <c r="S182" s="27">
        <f t="shared" si="500"/>
        <v>0</v>
      </c>
      <c r="T182" s="19"/>
      <c r="U182" s="34">
        <v>47362</v>
      </c>
      <c r="V182" s="75">
        <f>IF(V$3&gt;$A182+29,0,IF(V$4&lt;$A182,0,IF(AND(V$3&gt;=$A182,V$3&lt;$A183),V$16*(31-DAY(V$3)),IF(AND(V$4&gt;=$A182,V$4&lt;$A183),V$16*DAY(V$4),IF(AND(V$3&lt;$A182,V$4&gt;$A183),V$16*30,"X")))))*V$21/100</f>
        <v>0</v>
      </c>
      <c r="W182" s="64">
        <f t="shared" si="521"/>
        <v>0</v>
      </c>
      <c r="X182" s="27">
        <f t="shared" si="501"/>
        <v>0</v>
      </c>
      <c r="Y182" s="19"/>
      <c r="Z182" s="34">
        <v>47362</v>
      </c>
      <c r="AA182" s="75">
        <f>IF(AA$3&gt;$A182+29,0,IF(AA$4&lt;$A182,0,IF(AND(AA$3&gt;=$A182,AA$3&lt;$A183),AA$16*(31-DAY(AA$3)),IF(AND(AA$4&gt;=$A182,AA$4&lt;$A183),AA$16*DAY(AA$4),IF(AND(AA$3&lt;$A182,AA$4&gt;$A183),AA$16*30,"X")))))*AA$21/100</f>
        <v>0</v>
      </c>
      <c r="AB182" s="64">
        <f t="shared" si="522"/>
        <v>0</v>
      </c>
      <c r="AC182" s="27">
        <f t="shared" si="502"/>
        <v>0</v>
      </c>
      <c r="AD182" s="19"/>
      <c r="AE182" s="34">
        <v>47362</v>
      </c>
      <c r="AF182" s="75">
        <f>IF(AF$3&gt;$A182+29,0,IF(AF$4&lt;$A182,0,IF(AND(AF$3&gt;=$A182,AF$3&lt;$A183),AF$16*(31-DAY(AF$3)),IF(AND(AF$4&gt;=$A182,AF$4&lt;$A183),AF$16*DAY(AF$4),IF(AND(AF$3&lt;$A182,AF$4&gt;$A183),AF$16*30,"X")))))*AF$21/100</f>
        <v>0</v>
      </c>
      <c r="AG182" s="64">
        <f t="shared" si="523"/>
        <v>0</v>
      </c>
      <c r="AH182" s="27">
        <f t="shared" si="503"/>
        <v>0</v>
      </c>
      <c r="AI182" s="19"/>
      <c r="AJ182" s="34">
        <v>47362</v>
      </c>
      <c r="AK182" s="75">
        <f>IF(AK$3&gt;$A182+29,0,IF(AK$4&lt;$A182,0,IF(AND(AK$3&gt;=$A182,AK$3&lt;$A183),AK$16*(31-DAY(AK$3)),IF(AND(AK$4&gt;=$A182,AK$4&lt;$A183),AK$16*DAY(AK$4),IF(AND(AK$3&lt;$A182,AK$4&gt;$A183),AK$16*30,"X")))))*AK$21/100</f>
        <v>0</v>
      </c>
      <c r="AL182" s="64">
        <f t="shared" si="524"/>
        <v>0</v>
      </c>
      <c r="AM182" s="27">
        <f t="shared" si="504"/>
        <v>0</v>
      </c>
      <c r="AN182" s="19"/>
      <c r="AO182" s="34">
        <v>47362</v>
      </c>
      <c r="AP182" s="75">
        <f>IF(AP$3&gt;$A182+29,0,IF(AP$4&lt;$A182,0,IF(AND(AP$3&gt;=$A182,AP$3&lt;$A183),AP$16*(31-DAY(AP$3)),IF(AND(AP$4&gt;=$A182,AP$4&lt;$A183),AP$16*DAY(AP$4),IF(AND(AP$3&lt;$A182,AP$4&gt;$A183),AP$16*30,"X")))))*AP$21/100</f>
        <v>0</v>
      </c>
      <c r="AQ182" s="64">
        <f t="shared" si="525"/>
        <v>0</v>
      </c>
      <c r="AR182" s="27">
        <f t="shared" si="505"/>
        <v>0</v>
      </c>
      <c r="AS182" s="19"/>
      <c r="AT182" s="34">
        <v>47362</v>
      </c>
      <c r="AU182" s="75">
        <f>IF(AU$3&gt;$A182+29,0,IF(AU$4&lt;$A182,0,IF(AND(AU$3&gt;=$A182,AU$3&lt;$A183),AU$16*(31-DAY(AU$3)),IF(AND(AU$4&gt;=$A182,AU$4&lt;$A183),AU$16*DAY(AU$4),IF(AND(AU$3&lt;$A182,AU$4&gt;$A183),AU$16*30,"X")))))*AU$21/100</f>
        <v>0</v>
      </c>
      <c r="AV182" s="64">
        <f t="shared" si="526"/>
        <v>0</v>
      </c>
      <c r="AW182" s="27">
        <f t="shared" si="506"/>
        <v>0</v>
      </c>
      <c r="AX182" s="19"/>
      <c r="AY182" s="34">
        <v>47362</v>
      </c>
      <c r="AZ182" s="75">
        <f>IF(AZ$3&gt;$A182+29,0,IF(AZ$4&lt;$A182,0,IF(AND(AZ$3&gt;=$A182,AZ$3&lt;$A183),AZ$16*(31-DAY(AZ$3)),IF(AND(AZ$4&gt;=$A182,AZ$4&lt;$A183),AZ$16*DAY(AZ$4),IF(AND(AZ$3&lt;$A182,AZ$4&gt;$A183),AZ$16*30,"X")))))*AZ$21/100</f>
        <v>0</v>
      </c>
      <c r="BA182" s="64">
        <f t="shared" si="527"/>
        <v>0</v>
      </c>
      <c r="BB182" s="27">
        <f t="shared" si="507"/>
        <v>0</v>
      </c>
      <c r="BC182" s="19"/>
      <c r="BD182" s="34">
        <v>47362</v>
      </c>
      <c r="BE182" s="75">
        <f>IF(BE$3&gt;$A182+29,0,IF(BE$4&lt;$A182,0,IF(AND(BE$3&gt;=$A182,BE$3&lt;$A183),BE$16*(31-DAY(BE$3)),IF(AND(BE$4&gt;=$A182,BE$4&lt;$A183),BE$16*DAY(BE$4),IF(AND(BE$3&lt;$A182,BE$4&gt;$A183),BE$16*30,"X")))))*BE$21/100</f>
        <v>0</v>
      </c>
      <c r="BF182" s="64">
        <f t="shared" si="528"/>
        <v>0</v>
      </c>
      <c r="BG182" s="27">
        <f t="shared" si="508"/>
        <v>0</v>
      </c>
      <c r="BH182" s="19"/>
      <c r="BI182" s="34">
        <v>47362</v>
      </c>
      <c r="BJ182" s="75">
        <f>IF(BJ$3&gt;$A182+29,0,IF(BJ$4&lt;$A182,0,IF(AND(BJ$3&gt;=$A182,BJ$3&lt;$A183),BJ$16*(31-DAY(BJ$3)),IF(AND(BJ$4&gt;=$A182,BJ$4&lt;$A183),BJ$16*DAY(BJ$4),IF(AND(BJ$3&lt;$A182,BJ$4&gt;$A183),BJ$16*30,"X")))))*BJ$21/100</f>
        <v>0</v>
      </c>
      <c r="BK182" s="64">
        <f t="shared" si="529"/>
        <v>0</v>
      </c>
      <c r="BL182" s="27">
        <f t="shared" si="509"/>
        <v>0</v>
      </c>
      <c r="BM182" s="19"/>
      <c r="BN182" s="34">
        <v>47362</v>
      </c>
      <c r="BO182" s="75">
        <f>IF(BO$3&gt;$A182+29,0,IF(BO$4&lt;$A182,0,IF(AND(BO$3&gt;=$A182,BO$3&lt;$A183),BO$16*(31-DAY(BO$3)),IF(AND(BO$4&gt;=$A182,BO$4&lt;$A183),BO$16*DAY(BO$4),IF(AND(BO$3&lt;$A182,BO$4&gt;$A183),BO$16*30,"X")))))*BO$21/100</f>
        <v>0</v>
      </c>
      <c r="BP182" s="64">
        <f t="shared" si="530"/>
        <v>0</v>
      </c>
      <c r="BQ182" s="27">
        <f t="shared" si="510"/>
        <v>0</v>
      </c>
      <c r="BR182" s="19"/>
      <c r="BS182" s="34">
        <v>47362</v>
      </c>
      <c r="BT182" s="75">
        <f>IF(BT$3&gt;$A182+29,0,IF(BT$4&lt;$A182,0,IF(AND(BT$3&gt;=$A182,BT$3&lt;$A183),BT$16*(31-DAY(BT$3)),IF(AND(BT$4&gt;=$A182,BT$4&lt;$A183),BT$16*DAY(BT$4),IF(AND(BT$3&lt;$A182,BT$4&gt;$A183),BT$16*30,"X")))))*BT$21/100</f>
        <v>0</v>
      </c>
      <c r="BU182" s="64">
        <f t="shared" si="531"/>
        <v>0</v>
      </c>
      <c r="BV182" s="27">
        <f t="shared" si="511"/>
        <v>0</v>
      </c>
      <c r="BW182" s="19"/>
      <c r="BX182" s="34">
        <v>47362</v>
      </c>
      <c r="BY182" s="75">
        <f>IF(BY$3&gt;$A182+29,0,IF(BY$4&lt;$A182,0,IF(AND(BY$3&gt;=$A182,BY$3&lt;$A183),BY$16*(31-DAY(BY$3)),IF(AND(BY$4&gt;=$A182,BY$4&lt;$A183),BY$16*DAY(BY$4),IF(AND(BY$3&lt;$A182,BY$4&gt;$A183),BY$16*30,"X")))))*BY$21/100</f>
        <v>0</v>
      </c>
      <c r="BZ182" s="64">
        <f t="shared" si="532"/>
        <v>0</v>
      </c>
      <c r="CA182" s="27">
        <f t="shared" si="512"/>
        <v>0</v>
      </c>
      <c r="CB182" s="19"/>
      <c r="CC182" s="34">
        <v>47362</v>
      </c>
      <c r="CD182" s="75">
        <f>IF(CD$3&gt;$A182+29,0,IF(CD$4&lt;$A182,0,IF(AND(CD$3&gt;=$A182,CD$3&lt;$A183),CD$16*(31-DAY(CD$3)),IF(AND(CD$4&gt;=$A182,CD$4&lt;$A183),CD$16*DAY(CD$4),IF(AND(CD$3&lt;$A182,CD$4&gt;$A183),CD$16*30,"X")))))*CD$21/100</f>
        <v>0</v>
      </c>
      <c r="CE182" s="64">
        <f t="shared" si="533"/>
        <v>0</v>
      </c>
      <c r="CF182" s="27">
        <f t="shared" si="513"/>
        <v>0</v>
      </c>
      <c r="CG182" s="19"/>
      <c r="CH182" s="34">
        <v>47362</v>
      </c>
      <c r="CI182" s="75">
        <f>IF(CI$3&gt;$A182+29,0,IF(CI$4&lt;$A182,0,IF(AND(CI$3&gt;=$A182,CI$3&lt;$A183),CI$16*(31-DAY(CI$3)),IF(AND(CI$4&gt;=$A182,CI$4&lt;$A183),CI$16*DAY(CI$4),IF(AND(CI$3&lt;$A182,CI$4&gt;$A183),CI$16*30,"X")))))*CI$21/100</f>
        <v>0</v>
      </c>
      <c r="CJ182" s="64">
        <f t="shared" si="534"/>
        <v>0</v>
      </c>
      <c r="CK182" s="27">
        <f t="shared" si="514"/>
        <v>0</v>
      </c>
      <c r="CL182" s="19"/>
      <c r="CM182" s="34">
        <v>47362</v>
      </c>
      <c r="CN182" s="75">
        <f>IF(CN$3&gt;$A182+29,0,IF(CN$4&lt;$A182,0,IF(AND(CN$3&gt;=$A182,CN$3&lt;$A183),CN$16*(31-DAY(CN$3)),IF(AND(CN$4&gt;=$A182,CN$4&lt;$A183),CN$16*DAY(CN$4),IF(AND(CN$3&lt;$A182,CN$4&gt;$A183),CN$16*30,"X")))))*CN$21/100</f>
        <v>0</v>
      </c>
      <c r="CO182" s="64">
        <f t="shared" si="535"/>
        <v>0</v>
      </c>
      <c r="CP182" s="27">
        <f t="shared" si="515"/>
        <v>0</v>
      </c>
      <c r="CQ182" s="19"/>
      <c r="CR182" s="34">
        <v>47362</v>
      </c>
      <c r="CS182" s="75">
        <f>IF(CS$3&gt;$A182+29,0,IF(CS$4&lt;$A182,0,IF(AND(CS$3&gt;=$A182,CS$3&lt;$A183),CS$16*(31-DAY(CS$3)),IF(AND(CS$4&gt;=$A182,CS$4&lt;$A183),CS$16*DAY(CS$4),IF(AND(CS$3&lt;$A182,CS$4&gt;$A183),CS$16*30,"X")))))*CS$21/100</f>
        <v>0</v>
      </c>
      <c r="CT182" s="64">
        <f t="shared" si="536"/>
        <v>0</v>
      </c>
      <c r="CU182" s="27">
        <f t="shared" si="516"/>
        <v>0</v>
      </c>
      <c r="CV182" s="19"/>
    </row>
    <row r="183" spans="1:100" ht="12.75" hidden="1" customHeight="1" outlineLevel="1" x14ac:dyDescent="0.2">
      <c r="A183" s="34">
        <v>47392</v>
      </c>
      <c r="B183" s="75">
        <f>IF(B$3&gt;$A183+30,0,IF(B$4&lt;$A183,0,IF(AND(B$3&gt;=$A183,B$3&lt;$A184),B$16*(32-DAY(B$3)),IF(AND(B$4&gt;=$A183,B$4&lt;$A184),B$16*DAY(B$4),IF(AND(B$3&lt;$A183,B$4&gt;$A184),B$16*31,"X")))))*B$21/100</f>
        <v>0</v>
      </c>
      <c r="C183" s="64">
        <f t="shared" si="537"/>
        <v>0</v>
      </c>
      <c r="D183" s="27">
        <f t="shared" si="497"/>
        <v>0</v>
      </c>
      <c r="E183" s="19"/>
      <c r="F183" s="34">
        <v>47392</v>
      </c>
      <c r="G183" s="75">
        <f>IF(G$3&gt;$A183+30,0,IF(G$4&lt;$A183,0,IF(AND(G$3&gt;=$A183,G$3&lt;$A184),G$16*(32-DAY(G$3)),IF(AND(G$4&gt;=$A183,G$4&lt;$A184),G$16*DAY(G$4),IF(AND(G$3&lt;$A183,G$4&gt;$A184),G$16*31,"X")))))*G$21/100</f>
        <v>0</v>
      </c>
      <c r="H183" s="64">
        <f t="shared" si="518"/>
        <v>0</v>
      </c>
      <c r="I183" s="27">
        <f t="shared" si="498"/>
        <v>0</v>
      </c>
      <c r="J183" s="19"/>
      <c r="K183" s="34">
        <v>47392</v>
      </c>
      <c r="L183" s="75">
        <f>IF(L$3&gt;$A183+30,0,IF(L$4&lt;$A183,0,IF(AND(L$3&gt;=$A183,L$3&lt;$A184),L$16*(32-DAY(L$3)),IF(AND(L$4&gt;=$A183,L$4&lt;$A184),L$16*DAY(L$4),IF(AND(L$3&lt;$A183,L$4&gt;$A184),L$16*31,"X")))))*L$21/100</f>
        <v>0</v>
      </c>
      <c r="M183" s="64">
        <f t="shared" si="519"/>
        <v>0</v>
      </c>
      <c r="N183" s="27">
        <f t="shared" si="499"/>
        <v>0</v>
      </c>
      <c r="O183" s="19"/>
      <c r="P183" s="34">
        <v>47392</v>
      </c>
      <c r="Q183" s="75">
        <f>IF(Q$3&gt;$A183+30,0,IF(Q$4&lt;$A183,0,IF(AND(Q$3&gt;=$A183,Q$3&lt;$A184),Q$16*(32-DAY(Q$3)),IF(AND(Q$4&gt;=$A183,Q$4&lt;$A184),Q$16*DAY(Q$4),IF(AND(Q$3&lt;$A183,Q$4&gt;$A184),Q$16*31,"X")))))*Q$21/100</f>
        <v>0</v>
      </c>
      <c r="R183" s="64">
        <f t="shared" si="520"/>
        <v>0</v>
      </c>
      <c r="S183" s="27">
        <f t="shared" si="500"/>
        <v>0</v>
      </c>
      <c r="T183" s="19"/>
      <c r="U183" s="34">
        <v>47392</v>
      </c>
      <c r="V183" s="75">
        <f>IF(V$3&gt;$A183+30,0,IF(V$4&lt;$A183,0,IF(AND(V$3&gt;=$A183,V$3&lt;$A184),V$16*(32-DAY(V$3)),IF(AND(V$4&gt;=$A183,V$4&lt;$A184),V$16*DAY(V$4),IF(AND(V$3&lt;$A183,V$4&gt;$A184),V$16*31,"X")))))*V$21/100</f>
        <v>0</v>
      </c>
      <c r="W183" s="64">
        <f t="shared" si="521"/>
        <v>0</v>
      </c>
      <c r="X183" s="27">
        <f t="shared" si="501"/>
        <v>0</v>
      </c>
      <c r="Y183" s="19"/>
      <c r="Z183" s="34">
        <v>47392</v>
      </c>
      <c r="AA183" s="75">
        <f>IF(AA$3&gt;$A183+30,0,IF(AA$4&lt;$A183,0,IF(AND(AA$3&gt;=$A183,AA$3&lt;$A184),AA$16*(32-DAY(AA$3)),IF(AND(AA$4&gt;=$A183,AA$4&lt;$A184),AA$16*DAY(AA$4),IF(AND(AA$3&lt;$A183,AA$4&gt;$A184),AA$16*31,"X")))))*AA$21/100</f>
        <v>0</v>
      </c>
      <c r="AB183" s="64">
        <f t="shared" si="522"/>
        <v>0</v>
      </c>
      <c r="AC183" s="27">
        <f t="shared" si="502"/>
        <v>0</v>
      </c>
      <c r="AD183" s="19"/>
      <c r="AE183" s="34">
        <v>47392</v>
      </c>
      <c r="AF183" s="75">
        <f>IF(AF$3&gt;$A183+30,0,IF(AF$4&lt;$A183,0,IF(AND(AF$3&gt;=$A183,AF$3&lt;$A184),AF$16*(32-DAY(AF$3)),IF(AND(AF$4&gt;=$A183,AF$4&lt;$A184),AF$16*DAY(AF$4),IF(AND(AF$3&lt;$A183,AF$4&gt;$A184),AF$16*31,"X")))))*AF$21/100</f>
        <v>0</v>
      </c>
      <c r="AG183" s="64">
        <f t="shared" si="523"/>
        <v>0</v>
      </c>
      <c r="AH183" s="27">
        <f t="shared" si="503"/>
        <v>0</v>
      </c>
      <c r="AI183" s="19"/>
      <c r="AJ183" s="34">
        <v>47392</v>
      </c>
      <c r="AK183" s="75">
        <f>IF(AK$3&gt;$A183+30,0,IF(AK$4&lt;$A183,0,IF(AND(AK$3&gt;=$A183,AK$3&lt;$A184),AK$16*(32-DAY(AK$3)),IF(AND(AK$4&gt;=$A183,AK$4&lt;$A184),AK$16*DAY(AK$4),IF(AND(AK$3&lt;$A183,AK$4&gt;$A184),AK$16*31,"X")))))*AK$21/100</f>
        <v>0</v>
      </c>
      <c r="AL183" s="64">
        <f t="shared" si="524"/>
        <v>0</v>
      </c>
      <c r="AM183" s="27">
        <f t="shared" si="504"/>
        <v>0</v>
      </c>
      <c r="AN183" s="19"/>
      <c r="AO183" s="34">
        <v>47392</v>
      </c>
      <c r="AP183" s="75">
        <f>IF(AP$3&gt;$A183+30,0,IF(AP$4&lt;$A183,0,IF(AND(AP$3&gt;=$A183,AP$3&lt;$A184),AP$16*(32-DAY(AP$3)),IF(AND(AP$4&gt;=$A183,AP$4&lt;$A184),AP$16*DAY(AP$4),IF(AND(AP$3&lt;$A183,AP$4&gt;$A184),AP$16*31,"X")))))*AP$21/100</f>
        <v>0</v>
      </c>
      <c r="AQ183" s="64">
        <f t="shared" si="525"/>
        <v>0</v>
      </c>
      <c r="AR183" s="27">
        <f t="shared" si="505"/>
        <v>0</v>
      </c>
      <c r="AS183" s="19"/>
      <c r="AT183" s="34">
        <v>47392</v>
      </c>
      <c r="AU183" s="75">
        <f>IF(AU$3&gt;$A183+30,0,IF(AU$4&lt;$A183,0,IF(AND(AU$3&gt;=$A183,AU$3&lt;$A184),AU$16*(32-DAY(AU$3)),IF(AND(AU$4&gt;=$A183,AU$4&lt;$A184),AU$16*DAY(AU$4),IF(AND(AU$3&lt;$A183,AU$4&gt;$A184),AU$16*31,"X")))))*AU$21/100</f>
        <v>0</v>
      </c>
      <c r="AV183" s="64">
        <f t="shared" si="526"/>
        <v>0</v>
      </c>
      <c r="AW183" s="27">
        <f t="shared" si="506"/>
        <v>0</v>
      </c>
      <c r="AX183" s="19"/>
      <c r="AY183" s="34">
        <v>47392</v>
      </c>
      <c r="AZ183" s="75">
        <f>IF(AZ$3&gt;$A183+30,0,IF(AZ$4&lt;$A183,0,IF(AND(AZ$3&gt;=$A183,AZ$3&lt;$A184),AZ$16*(32-DAY(AZ$3)),IF(AND(AZ$4&gt;=$A183,AZ$4&lt;$A184),AZ$16*DAY(AZ$4),IF(AND(AZ$3&lt;$A183,AZ$4&gt;$A184),AZ$16*31,"X")))))*AZ$21/100</f>
        <v>0</v>
      </c>
      <c r="BA183" s="64">
        <f t="shared" si="527"/>
        <v>0</v>
      </c>
      <c r="BB183" s="27">
        <f t="shared" si="507"/>
        <v>0</v>
      </c>
      <c r="BC183" s="19"/>
      <c r="BD183" s="34">
        <v>47392</v>
      </c>
      <c r="BE183" s="75">
        <f>IF(BE$3&gt;$A183+30,0,IF(BE$4&lt;$A183,0,IF(AND(BE$3&gt;=$A183,BE$3&lt;$A184),BE$16*(32-DAY(BE$3)),IF(AND(BE$4&gt;=$A183,BE$4&lt;$A184),BE$16*DAY(BE$4),IF(AND(BE$3&lt;$A183,BE$4&gt;$A184),BE$16*31,"X")))))*BE$21/100</f>
        <v>0</v>
      </c>
      <c r="BF183" s="64">
        <f t="shared" si="528"/>
        <v>0</v>
      </c>
      <c r="BG183" s="27">
        <f t="shared" si="508"/>
        <v>0</v>
      </c>
      <c r="BH183" s="19"/>
      <c r="BI183" s="34">
        <v>47392</v>
      </c>
      <c r="BJ183" s="75">
        <f>IF(BJ$3&gt;$A183+30,0,IF(BJ$4&lt;$A183,0,IF(AND(BJ$3&gt;=$A183,BJ$3&lt;$A184),BJ$16*(32-DAY(BJ$3)),IF(AND(BJ$4&gt;=$A183,BJ$4&lt;$A184),BJ$16*DAY(BJ$4),IF(AND(BJ$3&lt;$A183,BJ$4&gt;$A184),BJ$16*31,"X")))))*BJ$21/100</f>
        <v>0</v>
      </c>
      <c r="BK183" s="64">
        <f t="shared" si="529"/>
        <v>0</v>
      </c>
      <c r="BL183" s="27">
        <f t="shared" si="509"/>
        <v>0</v>
      </c>
      <c r="BM183" s="19"/>
      <c r="BN183" s="34">
        <v>47392</v>
      </c>
      <c r="BO183" s="75">
        <f>IF(BO$3&gt;$A183+30,0,IF(BO$4&lt;$A183,0,IF(AND(BO$3&gt;=$A183,BO$3&lt;$A184),BO$16*(32-DAY(BO$3)),IF(AND(BO$4&gt;=$A183,BO$4&lt;$A184),BO$16*DAY(BO$4),IF(AND(BO$3&lt;$A183,BO$4&gt;$A184),BO$16*31,"X")))))*BO$21/100</f>
        <v>0</v>
      </c>
      <c r="BP183" s="64">
        <f t="shared" si="530"/>
        <v>0</v>
      </c>
      <c r="BQ183" s="27">
        <f t="shared" si="510"/>
        <v>0</v>
      </c>
      <c r="BR183" s="19"/>
      <c r="BS183" s="34">
        <v>47392</v>
      </c>
      <c r="BT183" s="75">
        <f>IF(BT$3&gt;$A183+30,0,IF(BT$4&lt;$A183,0,IF(AND(BT$3&gt;=$A183,BT$3&lt;$A184),BT$16*(32-DAY(BT$3)),IF(AND(BT$4&gt;=$A183,BT$4&lt;$A184),BT$16*DAY(BT$4),IF(AND(BT$3&lt;$A183,BT$4&gt;$A184),BT$16*31,"X")))))*BT$21/100</f>
        <v>0</v>
      </c>
      <c r="BU183" s="64">
        <f t="shared" si="531"/>
        <v>0</v>
      </c>
      <c r="BV183" s="27">
        <f t="shared" si="511"/>
        <v>0</v>
      </c>
      <c r="BW183" s="19"/>
      <c r="BX183" s="34">
        <v>47392</v>
      </c>
      <c r="BY183" s="75">
        <f>IF(BY$3&gt;$A183+30,0,IF(BY$4&lt;$A183,0,IF(AND(BY$3&gt;=$A183,BY$3&lt;$A184),BY$16*(32-DAY(BY$3)),IF(AND(BY$4&gt;=$A183,BY$4&lt;$A184),BY$16*DAY(BY$4),IF(AND(BY$3&lt;$A183,BY$4&gt;$A184),BY$16*31,"X")))))*BY$21/100</f>
        <v>0</v>
      </c>
      <c r="BZ183" s="64">
        <f t="shared" si="532"/>
        <v>0</v>
      </c>
      <c r="CA183" s="27">
        <f t="shared" si="512"/>
        <v>0</v>
      </c>
      <c r="CB183" s="19"/>
      <c r="CC183" s="34">
        <v>47392</v>
      </c>
      <c r="CD183" s="75">
        <f>IF(CD$3&gt;$A183+30,0,IF(CD$4&lt;$A183,0,IF(AND(CD$3&gt;=$A183,CD$3&lt;$A184),CD$16*(32-DAY(CD$3)),IF(AND(CD$4&gt;=$A183,CD$4&lt;$A184),CD$16*DAY(CD$4),IF(AND(CD$3&lt;$A183,CD$4&gt;$A184),CD$16*31,"X")))))*CD$21/100</f>
        <v>0</v>
      </c>
      <c r="CE183" s="64">
        <f t="shared" si="533"/>
        <v>0</v>
      </c>
      <c r="CF183" s="27">
        <f t="shared" si="513"/>
        <v>0</v>
      </c>
      <c r="CG183" s="19"/>
      <c r="CH183" s="34">
        <v>47392</v>
      </c>
      <c r="CI183" s="75">
        <f>IF(CI$3&gt;$A183+30,0,IF(CI$4&lt;$A183,0,IF(AND(CI$3&gt;=$A183,CI$3&lt;$A184),CI$16*(32-DAY(CI$3)),IF(AND(CI$4&gt;=$A183,CI$4&lt;$A184),CI$16*DAY(CI$4),IF(AND(CI$3&lt;$A183,CI$4&gt;$A184),CI$16*31,"X")))))*CI$21/100</f>
        <v>0</v>
      </c>
      <c r="CJ183" s="64">
        <f t="shared" si="534"/>
        <v>0</v>
      </c>
      <c r="CK183" s="27">
        <f t="shared" si="514"/>
        <v>0</v>
      </c>
      <c r="CL183" s="19"/>
      <c r="CM183" s="34">
        <v>47392</v>
      </c>
      <c r="CN183" s="75">
        <f>IF(CN$3&gt;$A183+30,0,IF(CN$4&lt;$A183,0,IF(AND(CN$3&gt;=$A183,CN$3&lt;$A184),CN$16*(32-DAY(CN$3)),IF(AND(CN$4&gt;=$A183,CN$4&lt;$A184),CN$16*DAY(CN$4),IF(AND(CN$3&lt;$A183,CN$4&gt;$A184),CN$16*31,"X")))))*CN$21/100</f>
        <v>0</v>
      </c>
      <c r="CO183" s="64">
        <f t="shared" si="535"/>
        <v>0</v>
      </c>
      <c r="CP183" s="27">
        <f t="shared" si="515"/>
        <v>0</v>
      </c>
      <c r="CQ183" s="19"/>
      <c r="CR183" s="34">
        <v>47392</v>
      </c>
      <c r="CS183" s="75">
        <f>IF(CS$3&gt;$A183+30,0,IF(CS$4&lt;$A183,0,IF(AND(CS$3&gt;=$A183,CS$3&lt;$A184),CS$16*(32-DAY(CS$3)),IF(AND(CS$4&gt;=$A183,CS$4&lt;$A184),CS$16*DAY(CS$4),IF(AND(CS$3&lt;$A183,CS$4&gt;$A184),CS$16*31,"X")))))*CS$21/100</f>
        <v>0</v>
      </c>
      <c r="CT183" s="64">
        <f t="shared" si="536"/>
        <v>0</v>
      </c>
      <c r="CU183" s="27">
        <f t="shared" si="516"/>
        <v>0</v>
      </c>
      <c r="CV183" s="19"/>
    </row>
    <row r="184" spans="1:100" ht="12.75" hidden="1" customHeight="1" outlineLevel="1" x14ac:dyDescent="0.2">
      <c r="A184" s="34">
        <v>47423</v>
      </c>
      <c r="B184" s="75">
        <f>IF(B$3&gt;$A184+29,0,IF(B$4&lt;$A184,0,IF(AND(B$3&gt;=$A184,B$3&lt;$A185),B$16*(31-DAY(B$3)),IF(AND(B$4&gt;=$A184,B$4&lt;$A185),B$16*DAY(B$4),IF(AND(B$3&lt;$A184,B$4&gt;$A185),B$16*30,"X")))))*B$21/100</f>
        <v>0</v>
      </c>
      <c r="C184" s="64">
        <f t="shared" si="537"/>
        <v>0</v>
      </c>
      <c r="D184" s="27">
        <f t="shared" si="497"/>
        <v>0</v>
      </c>
      <c r="E184" s="19"/>
      <c r="F184" s="34">
        <v>47423</v>
      </c>
      <c r="G184" s="75">
        <f>IF(G$3&gt;$A184+29,0,IF(G$4&lt;$A184,0,IF(AND(G$3&gt;=$A184,G$3&lt;$A185),G$16*(31-DAY(G$3)),IF(AND(G$4&gt;=$A184,G$4&lt;$A185),G$16*DAY(G$4),IF(AND(G$3&lt;$A184,G$4&gt;$A185),G$16*30,"X")))))*G$21/100</f>
        <v>0</v>
      </c>
      <c r="H184" s="64">
        <f t="shared" si="518"/>
        <v>0</v>
      </c>
      <c r="I184" s="27">
        <f t="shared" si="498"/>
        <v>0</v>
      </c>
      <c r="J184" s="19"/>
      <c r="K184" s="34">
        <v>47423</v>
      </c>
      <c r="L184" s="75">
        <f>IF(L$3&gt;$A184+29,0,IF(L$4&lt;$A184,0,IF(AND(L$3&gt;=$A184,L$3&lt;$A185),L$16*(31-DAY(L$3)),IF(AND(L$4&gt;=$A184,L$4&lt;$A185),L$16*DAY(L$4),IF(AND(L$3&lt;$A184,L$4&gt;$A185),L$16*30,"X")))))*L$21/100</f>
        <v>0</v>
      </c>
      <c r="M184" s="64">
        <f t="shared" si="519"/>
        <v>0</v>
      </c>
      <c r="N184" s="27">
        <f t="shared" si="499"/>
        <v>0</v>
      </c>
      <c r="O184" s="19"/>
      <c r="P184" s="34">
        <v>47423</v>
      </c>
      <c r="Q184" s="75">
        <f>IF(Q$3&gt;$A184+29,0,IF(Q$4&lt;$A184,0,IF(AND(Q$3&gt;=$A184,Q$3&lt;$A185),Q$16*(31-DAY(Q$3)),IF(AND(Q$4&gt;=$A184,Q$4&lt;$A185),Q$16*DAY(Q$4),IF(AND(Q$3&lt;$A184,Q$4&gt;$A185),Q$16*30,"X")))))*Q$21/100</f>
        <v>0</v>
      </c>
      <c r="R184" s="64">
        <f t="shared" si="520"/>
        <v>0</v>
      </c>
      <c r="S184" s="27">
        <f t="shared" si="500"/>
        <v>0</v>
      </c>
      <c r="T184" s="19"/>
      <c r="U184" s="34">
        <v>47423</v>
      </c>
      <c r="V184" s="75">
        <f>IF(V$3&gt;$A184+29,0,IF(V$4&lt;$A184,0,IF(AND(V$3&gt;=$A184,V$3&lt;$A185),V$16*(31-DAY(V$3)),IF(AND(V$4&gt;=$A184,V$4&lt;$A185),V$16*DAY(V$4),IF(AND(V$3&lt;$A184,V$4&gt;$A185),V$16*30,"X")))))*V$21/100</f>
        <v>0</v>
      </c>
      <c r="W184" s="64">
        <f t="shared" si="521"/>
        <v>0</v>
      </c>
      <c r="X184" s="27">
        <f t="shared" si="501"/>
        <v>0</v>
      </c>
      <c r="Y184" s="19"/>
      <c r="Z184" s="34">
        <v>47423</v>
      </c>
      <c r="AA184" s="75">
        <f>IF(AA$3&gt;$A184+29,0,IF(AA$4&lt;$A184,0,IF(AND(AA$3&gt;=$A184,AA$3&lt;$A185),AA$16*(31-DAY(AA$3)),IF(AND(AA$4&gt;=$A184,AA$4&lt;$A185),AA$16*DAY(AA$4),IF(AND(AA$3&lt;$A184,AA$4&gt;$A185),AA$16*30,"X")))))*AA$21/100</f>
        <v>0</v>
      </c>
      <c r="AB184" s="64">
        <f t="shared" si="522"/>
        <v>0</v>
      </c>
      <c r="AC184" s="27">
        <f t="shared" si="502"/>
        <v>0</v>
      </c>
      <c r="AD184" s="19"/>
      <c r="AE184" s="34">
        <v>47423</v>
      </c>
      <c r="AF184" s="75">
        <f>IF(AF$3&gt;$A184+29,0,IF(AF$4&lt;$A184,0,IF(AND(AF$3&gt;=$A184,AF$3&lt;$A185),AF$16*(31-DAY(AF$3)),IF(AND(AF$4&gt;=$A184,AF$4&lt;$A185),AF$16*DAY(AF$4),IF(AND(AF$3&lt;$A184,AF$4&gt;$A185),AF$16*30,"X")))))*AF$21/100</f>
        <v>0</v>
      </c>
      <c r="AG184" s="64">
        <f t="shared" si="523"/>
        <v>0</v>
      </c>
      <c r="AH184" s="27">
        <f t="shared" si="503"/>
        <v>0</v>
      </c>
      <c r="AI184" s="19"/>
      <c r="AJ184" s="34">
        <v>47423</v>
      </c>
      <c r="AK184" s="75">
        <f>IF(AK$3&gt;$A184+29,0,IF(AK$4&lt;$A184,0,IF(AND(AK$3&gt;=$A184,AK$3&lt;$A185),AK$16*(31-DAY(AK$3)),IF(AND(AK$4&gt;=$A184,AK$4&lt;$A185),AK$16*DAY(AK$4),IF(AND(AK$3&lt;$A184,AK$4&gt;$A185),AK$16*30,"X")))))*AK$21/100</f>
        <v>0</v>
      </c>
      <c r="AL184" s="64">
        <f t="shared" si="524"/>
        <v>0</v>
      </c>
      <c r="AM184" s="27">
        <f t="shared" si="504"/>
        <v>0</v>
      </c>
      <c r="AN184" s="19"/>
      <c r="AO184" s="34">
        <v>47423</v>
      </c>
      <c r="AP184" s="75">
        <f>IF(AP$3&gt;$A184+29,0,IF(AP$4&lt;$A184,0,IF(AND(AP$3&gt;=$A184,AP$3&lt;$A185),AP$16*(31-DAY(AP$3)),IF(AND(AP$4&gt;=$A184,AP$4&lt;$A185),AP$16*DAY(AP$4),IF(AND(AP$3&lt;$A184,AP$4&gt;$A185),AP$16*30,"X")))))*AP$21/100</f>
        <v>0</v>
      </c>
      <c r="AQ184" s="64">
        <f t="shared" si="525"/>
        <v>0</v>
      </c>
      <c r="AR184" s="27">
        <f t="shared" si="505"/>
        <v>0</v>
      </c>
      <c r="AS184" s="19"/>
      <c r="AT184" s="34">
        <v>47423</v>
      </c>
      <c r="AU184" s="75">
        <f>IF(AU$3&gt;$A184+29,0,IF(AU$4&lt;$A184,0,IF(AND(AU$3&gt;=$A184,AU$3&lt;$A185),AU$16*(31-DAY(AU$3)),IF(AND(AU$4&gt;=$A184,AU$4&lt;$A185),AU$16*DAY(AU$4),IF(AND(AU$3&lt;$A184,AU$4&gt;$A185),AU$16*30,"X")))))*AU$21/100</f>
        <v>0</v>
      </c>
      <c r="AV184" s="64">
        <f t="shared" si="526"/>
        <v>0</v>
      </c>
      <c r="AW184" s="27">
        <f t="shared" si="506"/>
        <v>0</v>
      </c>
      <c r="AX184" s="19"/>
      <c r="AY184" s="34">
        <v>47423</v>
      </c>
      <c r="AZ184" s="75">
        <f>IF(AZ$3&gt;$A184+29,0,IF(AZ$4&lt;$A184,0,IF(AND(AZ$3&gt;=$A184,AZ$3&lt;$A185),AZ$16*(31-DAY(AZ$3)),IF(AND(AZ$4&gt;=$A184,AZ$4&lt;$A185),AZ$16*DAY(AZ$4),IF(AND(AZ$3&lt;$A184,AZ$4&gt;$A185),AZ$16*30,"X")))))*AZ$21/100</f>
        <v>0</v>
      </c>
      <c r="BA184" s="64">
        <f t="shared" si="527"/>
        <v>0</v>
      </c>
      <c r="BB184" s="27">
        <f t="shared" si="507"/>
        <v>0</v>
      </c>
      <c r="BC184" s="19"/>
      <c r="BD184" s="34">
        <v>47423</v>
      </c>
      <c r="BE184" s="75">
        <f>IF(BE$3&gt;$A184+29,0,IF(BE$4&lt;$A184,0,IF(AND(BE$3&gt;=$A184,BE$3&lt;$A185),BE$16*(31-DAY(BE$3)),IF(AND(BE$4&gt;=$A184,BE$4&lt;$A185),BE$16*DAY(BE$4),IF(AND(BE$3&lt;$A184,BE$4&gt;$A185),BE$16*30,"X")))))*BE$21/100</f>
        <v>0</v>
      </c>
      <c r="BF184" s="64">
        <f t="shared" si="528"/>
        <v>0</v>
      </c>
      <c r="BG184" s="27">
        <f t="shared" si="508"/>
        <v>0</v>
      </c>
      <c r="BH184" s="19"/>
      <c r="BI184" s="34">
        <v>47423</v>
      </c>
      <c r="BJ184" s="75">
        <f>IF(BJ$3&gt;$A184+29,0,IF(BJ$4&lt;$A184,0,IF(AND(BJ$3&gt;=$A184,BJ$3&lt;$A185),BJ$16*(31-DAY(BJ$3)),IF(AND(BJ$4&gt;=$A184,BJ$4&lt;$A185),BJ$16*DAY(BJ$4),IF(AND(BJ$3&lt;$A184,BJ$4&gt;$A185),BJ$16*30,"X")))))*BJ$21/100</f>
        <v>0</v>
      </c>
      <c r="BK184" s="64">
        <f t="shared" si="529"/>
        <v>0</v>
      </c>
      <c r="BL184" s="27">
        <f t="shared" si="509"/>
        <v>0</v>
      </c>
      <c r="BM184" s="19"/>
      <c r="BN184" s="34">
        <v>47423</v>
      </c>
      <c r="BO184" s="75">
        <f>IF(BO$3&gt;$A184+29,0,IF(BO$4&lt;$A184,0,IF(AND(BO$3&gt;=$A184,BO$3&lt;$A185),BO$16*(31-DAY(BO$3)),IF(AND(BO$4&gt;=$A184,BO$4&lt;$A185),BO$16*DAY(BO$4),IF(AND(BO$3&lt;$A184,BO$4&gt;$A185),BO$16*30,"X")))))*BO$21/100</f>
        <v>0</v>
      </c>
      <c r="BP184" s="64">
        <f t="shared" si="530"/>
        <v>0</v>
      </c>
      <c r="BQ184" s="27">
        <f t="shared" si="510"/>
        <v>0</v>
      </c>
      <c r="BR184" s="19"/>
      <c r="BS184" s="34">
        <v>47423</v>
      </c>
      <c r="BT184" s="75">
        <f>IF(BT$3&gt;$A184+29,0,IF(BT$4&lt;$A184,0,IF(AND(BT$3&gt;=$A184,BT$3&lt;$A185),BT$16*(31-DAY(BT$3)),IF(AND(BT$4&gt;=$A184,BT$4&lt;$A185),BT$16*DAY(BT$4),IF(AND(BT$3&lt;$A184,BT$4&gt;$A185),BT$16*30,"X")))))*BT$21/100</f>
        <v>0</v>
      </c>
      <c r="BU184" s="64">
        <f t="shared" si="531"/>
        <v>0</v>
      </c>
      <c r="BV184" s="27">
        <f t="shared" si="511"/>
        <v>0</v>
      </c>
      <c r="BW184" s="19"/>
      <c r="BX184" s="34">
        <v>47423</v>
      </c>
      <c r="BY184" s="75">
        <f>IF(BY$3&gt;$A184+29,0,IF(BY$4&lt;$A184,0,IF(AND(BY$3&gt;=$A184,BY$3&lt;$A185),BY$16*(31-DAY(BY$3)),IF(AND(BY$4&gt;=$A184,BY$4&lt;$A185),BY$16*DAY(BY$4),IF(AND(BY$3&lt;$A184,BY$4&gt;$A185),BY$16*30,"X")))))*BY$21/100</f>
        <v>0</v>
      </c>
      <c r="BZ184" s="64">
        <f t="shared" si="532"/>
        <v>0</v>
      </c>
      <c r="CA184" s="27">
        <f t="shared" si="512"/>
        <v>0</v>
      </c>
      <c r="CB184" s="19"/>
      <c r="CC184" s="34">
        <v>47423</v>
      </c>
      <c r="CD184" s="75">
        <f>IF(CD$3&gt;$A184+29,0,IF(CD$4&lt;$A184,0,IF(AND(CD$3&gt;=$A184,CD$3&lt;$A185),CD$16*(31-DAY(CD$3)),IF(AND(CD$4&gt;=$A184,CD$4&lt;$A185),CD$16*DAY(CD$4),IF(AND(CD$3&lt;$A184,CD$4&gt;$A185),CD$16*30,"X")))))*CD$21/100</f>
        <v>0</v>
      </c>
      <c r="CE184" s="64">
        <f t="shared" si="533"/>
        <v>0</v>
      </c>
      <c r="CF184" s="27">
        <f t="shared" si="513"/>
        <v>0</v>
      </c>
      <c r="CG184" s="19"/>
      <c r="CH184" s="34">
        <v>47423</v>
      </c>
      <c r="CI184" s="75">
        <f>IF(CI$3&gt;$A184+29,0,IF(CI$4&lt;$A184,0,IF(AND(CI$3&gt;=$A184,CI$3&lt;$A185),CI$16*(31-DAY(CI$3)),IF(AND(CI$4&gt;=$A184,CI$4&lt;$A185),CI$16*DAY(CI$4),IF(AND(CI$3&lt;$A184,CI$4&gt;$A185),CI$16*30,"X")))))*CI$21/100</f>
        <v>0</v>
      </c>
      <c r="CJ184" s="64">
        <f t="shared" si="534"/>
        <v>0</v>
      </c>
      <c r="CK184" s="27">
        <f t="shared" si="514"/>
        <v>0</v>
      </c>
      <c r="CL184" s="19"/>
      <c r="CM184" s="34">
        <v>47423</v>
      </c>
      <c r="CN184" s="75">
        <f>IF(CN$3&gt;$A184+29,0,IF(CN$4&lt;$A184,0,IF(AND(CN$3&gt;=$A184,CN$3&lt;$A185),CN$16*(31-DAY(CN$3)),IF(AND(CN$4&gt;=$A184,CN$4&lt;$A185),CN$16*DAY(CN$4),IF(AND(CN$3&lt;$A184,CN$4&gt;$A185),CN$16*30,"X")))))*CN$21/100</f>
        <v>0</v>
      </c>
      <c r="CO184" s="64">
        <f t="shared" si="535"/>
        <v>0</v>
      </c>
      <c r="CP184" s="27">
        <f t="shared" si="515"/>
        <v>0</v>
      </c>
      <c r="CQ184" s="19"/>
      <c r="CR184" s="34">
        <v>47423</v>
      </c>
      <c r="CS184" s="75">
        <f>IF(CS$3&gt;$A184+29,0,IF(CS$4&lt;$A184,0,IF(AND(CS$3&gt;=$A184,CS$3&lt;$A185),CS$16*(31-DAY(CS$3)),IF(AND(CS$4&gt;=$A184,CS$4&lt;$A185),CS$16*DAY(CS$4),IF(AND(CS$3&lt;$A184,CS$4&gt;$A185),CS$16*30,"X")))))*CS$21/100</f>
        <v>0</v>
      </c>
      <c r="CT184" s="64">
        <f t="shared" si="536"/>
        <v>0</v>
      </c>
      <c r="CU184" s="27">
        <f t="shared" si="516"/>
        <v>0</v>
      </c>
      <c r="CV184" s="19"/>
    </row>
    <row r="185" spans="1:100" ht="12.75" hidden="1" customHeight="1" outlineLevel="1" x14ac:dyDescent="0.2">
      <c r="A185" s="34">
        <v>47453</v>
      </c>
      <c r="B185" s="75">
        <f>IF(B$3&gt;$A185+30,0,IF(B$4&lt;$A185,0,IF(AND(B$3&gt;=$A185,B$3&lt;$A189),B$16*(32-DAY(B$3)),IF(AND(B$4&gt;=$A185,B$4&lt;$A189),B$16*DAY(B$4),IF(AND(B$3&lt;$A185,B$4&gt;$A189),B$16*31,"X")))))*B$21/100</f>
        <v>0</v>
      </c>
      <c r="C185" s="64">
        <f t="shared" si="537"/>
        <v>0</v>
      </c>
      <c r="D185" s="27">
        <f t="shared" si="497"/>
        <v>0</v>
      </c>
      <c r="E185" s="19"/>
      <c r="F185" s="34">
        <v>47453</v>
      </c>
      <c r="G185" s="75">
        <f>IF(G$3&gt;$A185+30,0,IF(G$4&lt;$A185,0,IF(AND(G$3&gt;=$A185,G$3&lt;$A189),G$16*(32-DAY(G$3)),IF(AND(G$4&gt;=$A185,G$4&lt;$A189),G$16*DAY(G$4),IF(AND(G$3&lt;$A185,G$4&gt;$A189),G$16*31,"X")))))*G$21/100</f>
        <v>0</v>
      </c>
      <c r="H185" s="64">
        <f t="shared" si="518"/>
        <v>0</v>
      </c>
      <c r="I185" s="27">
        <f t="shared" si="498"/>
        <v>0</v>
      </c>
      <c r="J185" s="19"/>
      <c r="K185" s="34">
        <v>47453</v>
      </c>
      <c r="L185" s="75">
        <f>IF(L$3&gt;$A185+30,0,IF(L$4&lt;$A185,0,IF(AND(L$3&gt;=$A185,L$3&lt;$A189),L$16*(32-DAY(L$3)),IF(AND(L$4&gt;=$A185,L$4&lt;$A189),L$16*DAY(L$4),IF(AND(L$3&lt;$A185,L$4&gt;$A189),L$16*31,"X")))))*L$21/100</f>
        <v>0</v>
      </c>
      <c r="M185" s="64">
        <f t="shared" si="519"/>
        <v>0</v>
      </c>
      <c r="N185" s="27">
        <f t="shared" si="499"/>
        <v>0</v>
      </c>
      <c r="O185" s="19"/>
      <c r="P185" s="34">
        <v>47453</v>
      </c>
      <c r="Q185" s="75">
        <f>IF(Q$3&gt;$A185+30,0,IF(Q$4&lt;$A185,0,IF(AND(Q$3&gt;=$A185,Q$3&lt;$A189),Q$16*(32-DAY(Q$3)),IF(AND(Q$4&gt;=$A185,Q$4&lt;$A189),Q$16*DAY(Q$4),IF(AND(Q$3&lt;$A185,Q$4&gt;$A189),Q$16*31,"X")))))*Q$21/100</f>
        <v>0</v>
      </c>
      <c r="R185" s="64">
        <f t="shared" si="520"/>
        <v>0</v>
      </c>
      <c r="S185" s="27">
        <f t="shared" si="500"/>
        <v>0</v>
      </c>
      <c r="T185" s="19"/>
      <c r="U185" s="34">
        <v>47453</v>
      </c>
      <c r="V185" s="75">
        <f>IF(V$3&gt;$A185+30,0,IF(V$4&lt;$A185,0,IF(AND(V$3&gt;=$A185,V$3&lt;$A189),V$16*(32-DAY(V$3)),IF(AND(V$4&gt;=$A185,V$4&lt;$A189),V$16*DAY(V$4),IF(AND(V$3&lt;$A185,V$4&gt;$A189),V$16*31,"X")))))*V$21/100</f>
        <v>0</v>
      </c>
      <c r="W185" s="64">
        <f t="shared" si="521"/>
        <v>0</v>
      </c>
      <c r="X185" s="27">
        <f t="shared" si="501"/>
        <v>0</v>
      </c>
      <c r="Y185" s="19"/>
      <c r="Z185" s="34">
        <v>47453</v>
      </c>
      <c r="AA185" s="75">
        <f>IF(AA$3&gt;$A185+30,0,IF(AA$4&lt;$A185,0,IF(AND(AA$3&gt;=$A185,AA$3&lt;$A189),AA$16*(32-DAY(AA$3)),IF(AND(AA$4&gt;=$A185,AA$4&lt;$A189),AA$16*DAY(AA$4),IF(AND(AA$3&lt;$A185,AA$4&gt;$A189),AA$16*31,"X")))))*AA$21/100</f>
        <v>0</v>
      </c>
      <c r="AB185" s="64">
        <f t="shared" si="522"/>
        <v>0</v>
      </c>
      <c r="AC185" s="27">
        <f t="shared" si="502"/>
        <v>0</v>
      </c>
      <c r="AD185" s="19"/>
      <c r="AE185" s="34">
        <v>47453</v>
      </c>
      <c r="AF185" s="75">
        <f>IF(AF$3&gt;$A185+30,0,IF(AF$4&lt;$A185,0,IF(AND(AF$3&gt;=$A185,AF$3&lt;$A189),AF$16*(32-DAY(AF$3)),IF(AND(AF$4&gt;=$A185,AF$4&lt;$A189),AF$16*DAY(AF$4),IF(AND(AF$3&lt;$A185,AF$4&gt;$A189),AF$16*31,"X")))))*AF$21/100</f>
        <v>0</v>
      </c>
      <c r="AG185" s="64">
        <f t="shared" si="523"/>
        <v>0</v>
      </c>
      <c r="AH185" s="27">
        <f t="shared" si="503"/>
        <v>0</v>
      </c>
      <c r="AI185" s="19"/>
      <c r="AJ185" s="34">
        <v>47453</v>
      </c>
      <c r="AK185" s="75">
        <f>IF(AK$3&gt;$A185+30,0,IF(AK$4&lt;$A185,0,IF(AND(AK$3&gt;=$A185,AK$3&lt;$A189),AK$16*(32-DAY(AK$3)),IF(AND(AK$4&gt;=$A185,AK$4&lt;$A189),AK$16*DAY(AK$4),IF(AND(AK$3&lt;$A185,AK$4&gt;$A189),AK$16*31,"X")))))*AK$21/100</f>
        <v>0</v>
      </c>
      <c r="AL185" s="64">
        <f t="shared" si="524"/>
        <v>0</v>
      </c>
      <c r="AM185" s="27">
        <f t="shared" si="504"/>
        <v>0</v>
      </c>
      <c r="AN185" s="19"/>
      <c r="AO185" s="34">
        <v>47453</v>
      </c>
      <c r="AP185" s="75">
        <f>IF(AP$3&gt;$A185+30,0,IF(AP$4&lt;$A185,0,IF(AND(AP$3&gt;=$A185,AP$3&lt;$A189),AP$16*(32-DAY(AP$3)),IF(AND(AP$4&gt;=$A185,AP$4&lt;$A189),AP$16*DAY(AP$4),IF(AND(AP$3&lt;$A185,AP$4&gt;$A189),AP$16*31,"X")))))*AP$21/100</f>
        <v>0</v>
      </c>
      <c r="AQ185" s="64">
        <f t="shared" si="525"/>
        <v>0</v>
      </c>
      <c r="AR185" s="27">
        <f t="shared" si="505"/>
        <v>0</v>
      </c>
      <c r="AS185" s="19"/>
      <c r="AT185" s="34">
        <v>47453</v>
      </c>
      <c r="AU185" s="75">
        <f>IF(AU$3&gt;$A185+30,0,IF(AU$4&lt;$A185,0,IF(AND(AU$3&gt;=$A185,AU$3&lt;$A189),AU$16*(32-DAY(AU$3)),IF(AND(AU$4&gt;=$A185,AU$4&lt;$A189),AU$16*DAY(AU$4),IF(AND(AU$3&lt;$A185,AU$4&gt;$A189),AU$16*31,"X")))))*AU$21/100</f>
        <v>0</v>
      </c>
      <c r="AV185" s="64">
        <f t="shared" si="526"/>
        <v>0</v>
      </c>
      <c r="AW185" s="27">
        <f t="shared" si="506"/>
        <v>0</v>
      </c>
      <c r="AX185" s="19"/>
      <c r="AY185" s="34">
        <v>47453</v>
      </c>
      <c r="AZ185" s="75">
        <f>IF(AZ$3&gt;$A185+30,0,IF(AZ$4&lt;$A185,0,IF(AND(AZ$3&gt;=$A185,AZ$3&lt;$A189),AZ$16*(32-DAY(AZ$3)),IF(AND(AZ$4&gt;=$A185,AZ$4&lt;$A189),AZ$16*DAY(AZ$4),IF(AND(AZ$3&lt;$A185,AZ$4&gt;$A189),AZ$16*31,"X")))))*AZ$21/100</f>
        <v>0</v>
      </c>
      <c r="BA185" s="64">
        <f t="shared" si="527"/>
        <v>0</v>
      </c>
      <c r="BB185" s="27">
        <f t="shared" si="507"/>
        <v>0</v>
      </c>
      <c r="BC185" s="19"/>
      <c r="BD185" s="34">
        <v>47453</v>
      </c>
      <c r="BE185" s="75">
        <f>IF(BE$3&gt;$A185+30,0,IF(BE$4&lt;$A185,0,IF(AND(BE$3&gt;=$A185,BE$3&lt;$A189),BE$16*(32-DAY(BE$3)),IF(AND(BE$4&gt;=$A185,BE$4&lt;$A189),BE$16*DAY(BE$4),IF(AND(BE$3&lt;$A185,BE$4&gt;$A189),BE$16*31,"X")))))*BE$21/100</f>
        <v>0</v>
      </c>
      <c r="BF185" s="64">
        <f t="shared" si="528"/>
        <v>0</v>
      </c>
      <c r="BG185" s="27">
        <f t="shared" si="508"/>
        <v>0</v>
      </c>
      <c r="BH185" s="19"/>
      <c r="BI185" s="34">
        <v>47453</v>
      </c>
      <c r="BJ185" s="75">
        <f>IF(BJ$3&gt;$A185+30,0,IF(BJ$4&lt;$A185,0,IF(AND(BJ$3&gt;=$A185,BJ$3&lt;$A189),BJ$16*(32-DAY(BJ$3)),IF(AND(BJ$4&gt;=$A185,BJ$4&lt;$A189),BJ$16*DAY(BJ$4),IF(AND(BJ$3&lt;$A185,BJ$4&gt;$A189),BJ$16*31,"X")))))*BJ$21/100</f>
        <v>0</v>
      </c>
      <c r="BK185" s="64">
        <f t="shared" si="529"/>
        <v>0</v>
      </c>
      <c r="BL185" s="27">
        <f t="shared" si="509"/>
        <v>0</v>
      </c>
      <c r="BM185" s="19"/>
      <c r="BN185" s="34">
        <v>47453</v>
      </c>
      <c r="BO185" s="75">
        <f>IF(BO$3&gt;$A185+30,0,IF(BO$4&lt;$A185,0,IF(AND(BO$3&gt;=$A185,BO$3&lt;$A189),BO$16*(32-DAY(BO$3)),IF(AND(BO$4&gt;=$A185,BO$4&lt;$A189),BO$16*DAY(BO$4),IF(AND(BO$3&lt;$A185,BO$4&gt;$A189),BO$16*31,"X")))))*BO$21/100</f>
        <v>0</v>
      </c>
      <c r="BP185" s="64">
        <f t="shared" si="530"/>
        <v>0</v>
      </c>
      <c r="BQ185" s="27">
        <f t="shared" si="510"/>
        <v>0</v>
      </c>
      <c r="BR185" s="19"/>
      <c r="BS185" s="34">
        <v>47453</v>
      </c>
      <c r="BT185" s="75">
        <f>IF(BT$3&gt;$A185+30,0,IF(BT$4&lt;$A185,0,IF(AND(BT$3&gt;=$A185,BT$3&lt;$A189),BT$16*(32-DAY(BT$3)),IF(AND(BT$4&gt;=$A185,BT$4&lt;$A189),BT$16*DAY(BT$4),IF(AND(BT$3&lt;$A185,BT$4&gt;$A189),BT$16*31,"X")))))*BT$21/100</f>
        <v>0</v>
      </c>
      <c r="BU185" s="64">
        <f t="shared" si="531"/>
        <v>0</v>
      </c>
      <c r="BV185" s="27">
        <f t="shared" si="511"/>
        <v>0</v>
      </c>
      <c r="BW185" s="19"/>
      <c r="BX185" s="34">
        <v>47453</v>
      </c>
      <c r="BY185" s="75">
        <f>IF(BY$3&gt;$A185+30,0,IF(BY$4&lt;$A185,0,IF(AND(BY$3&gt;=$A185,BY$3&lt;$A189),BY$16*(32-DAY(BY$3)),IF(AND(BY$4&gt;=$A185,BY$4&lt;$A189),BY$16*DAY(BY$4),IF(AND(BY$3&lt;$A185,BY$4&gt;$A189),BY$16*31,"X")))))*BY$21/100</f>
        <v>0</v>
      </c>
      <c r="BZ185" s="64">
        <f t="shared" si="532"/>
        <v>0</v>
      </c>
      <c r="CA185" s="27">
        <f t="shared" si="512"/>
        <v>0</v>
      </c>
      <c r="CB185" s="19"/>
      <c r="CC185" s="34">
        <v>47453</v>
      </c>
      <c r="CD185" s="75">
        <f>IF(CD$3&gt;$A185+30,0,IF(CD$4&lt;$A185,0,IF(AND(CD$3&gt;=$A185,CD$3&lt;$A189),CD$16*(32-DAY(CD$3)),IF(AND(CD$4&gt;=$A185,CD$4&lt;$A189),CD$16*DAY(CD$4),IF(AND(CD$3&lt;$A185,CD$4&gt;$A189),CD$16*31,"X")))))*CD$21/100</f>
        <v>0</v>
      </c>
      <c r="CE185" s="64">
        <f t="shared" si="533"/>
        <v>0</v>
      </c>
      <c r="CF185" s="27">
        <f t="shared" si="513"/>
        <v>0</v>
      </c>
      <c r="CG185" s="19"/>
      <c r="CH185" s="34">
        <v>47453</v>
      </c>
      <c r="CI185" s="75">
        <f>IF(CI$3&gt;$A185+30,0,IF(CI$4&lt;$A185,0,IF(AND(CI$3&gt;=$A185,CI$3&lt;$A189),CI$16*(32-DAY(CI$3)),IF(AND(CI$4&gt;=$A185,CI$4&lt;$A189),CI$16*DAY(CI$4),IF(AND(CI$3&lt;$A185,CI$4&gt;$A189),CI$16*31,"X")))))*CI$21/100</f>
        <v>0</v>
      </c>
      <c r="CJ185" s="64">
        <f t="shared" si="534"/>
        <v>0</v>
      </c>
      <c r="CK185" s="27">
        <f t="shared" si="514"/>
        <v>0</v>
      </c>
      <c r="CL185" s="19"/>
      <c r="CM185" s="34">
        <v>47453</v>
      </c>
      <c r="CN185" s="75">
        <f>IF(CN$3&gt;$A185+30,0,IF(CN$4&lt;$A185,0,IF(AND(CN$3&gt;=$A185,CN$3&lt;$A189),CN$16*(32-DAY(CN$3)),IF(AND(CN$4&gt;=$A185,CN$4&lt;$A189),CN$16*DAY(CN$4),IF(AND(CN$3&lt;$A185,CN$4&gt;$A189),CN$16*31,"X")))))*CN$21/100</f>
        <v>0</v>
      </c>
      <c r="CO185" s="64">
        <f t="shared" si="535"/>
        <v>0</v>
      </c>
      <c r="CP185" s="27">
        <f t="shared" si="515"/>
        <v>0</v>
      </c>
      <c r="CQ185" s="19"/>
      <c r="CR185" s="34">
        <v>47453</v>
      </c>
      <c r="CS185" s="75">
        <f>IF(CS$3&gt;$A185+30,0,IF(CS$4&lt;$A185,0,IF(AND(CS$3&gt;=$A185,CS$3&lt;$A189),CS$16*(32-DAY(CS$3)),IF(AND(CS$4&gt;=$A185,CS$4&lt;$A189),CS$16*DAY(CS$4),IF(AND(CS$3&lt;$A185,CS$4&gt;$A189),CS$16*31,"X")))))*CS$21/100</f>
        <v>0</v>
      </c>
      <c r="CT185" s="64">
        <f t="shared" si="536"/>
        <v>0</v>
      </c>
      <c r="CU185" s="27">
        <f t="shared" si="516"/>
        <v>0</v>
      </c>
      <c r="CV185" s="19"/>
    </row>
    <row r="186" spans="1:100" ht="12.75" hidden="1" customHeight="1" outlineLevel="1" x14ac:dyDescent="0.2">
      <c r="A186" s="72" t="s">
        <v>116</v>
      </c>
      <c r="B186" s="76" t="s">
        <v>68</v>
      </c>
      <c r="C186" s="64">
        <f>C185/2</f>
        <v>0</v>
      </c>
      <c r="D186" s="27">
        <f>-C186</f>
        <v>0</v>
      </c>
      <c r="E186" s="19"/>
      <c r="F186" s="72" t="s">
        <v>116</v>
      </c>
      <c r="G186" s="76" t="s">
        <v>68</v>
      </c>
      <c r="H186" s="64">
        <f>H185/2</f>
        <v>0</v>
      </c>
      <c r="I186" s="27">
        <f>-H186</f>
        <v>0</v>
      </c>
      <c r="J186" s="19"/>
      <c r="K186" s="72" t="s">
        <v>116</v>
      </c>
      <c r="L186" s="76" t="s">
        <v>68</v>
      </c>
      <c r="M186" s="64">
        <f>M185/2</f>
        <v>0</v>
      </c>
      <c r="N186" s="27">
        <f>-M186</f>
        <v>0</v>
      </c>
      <c r="O186" s="19"/>
      <c r="P186" s="72" t="s">
        <v>116</v>
      </c>
      <c r="Q186" s="76" t="s">
        <v>68</v>
      </c>
      <c r="R186" s="64">
        <f>R185/2</f>
        <v>0</v>
      </c>
      <c r="S186" s="27">
        <f>-R186</f>
        <v>0</v>
      </c>
      <c r="T186" s="19"/>
      <c r="U186" s="72" t="s">
        <v>116</v>
      </c>
      <c r="V186" s="76" t="s">
        <v>68</v>
      </c>
      <c r="W186" s="64">
        <f>W185/2</f>
        <v>0</v>
      </c>
      <c r="X186" s="27">
        <f>-W186</f>
        <v>0</v>
      </c>
      <c r="Y186" s="19"/>
      <c r="Z186" s="72" t="s">
        <v>116</v>
      </c>
      <c r="AA186" s="76" t="s">
        <v>68</v>
      </c>
      <c r="AB186" s="64">
        <f>AB185/2</f>
        <v>0</v>
      </c>
      <c r="AC186" s="27">
        <f>-AB186</f>
        <v>0</v>
      </c>
      <c r="AD186" s="19"/>
      <c r="AE186" s="72" t="s">
        <v>116</v>
      </c>
      <c r="AF186" s="76" t="s">
        <v>68</v>
      </c>
      <c r="AG186" s="64">
        <f>AG185/2</f>
        <v>0</v>
      </c>
      <c r="AH186" s="27">
        <f>-AG186</f>
        <v>0</v>
      </c>
      <c r="AI186" s="19"/>
      <c r="AJ186" s="72" t="s">
        <v>116</v>
      </c>
      <c r="AK186" s="76" t="s">
        <v>68</v>
      </c>
      <c r="AL186" s="64">
        <f>AL185/2</f>
        <v>0</v>
      </c>
      <c r="AM186" s="27">
        <f>-AL186</f>
        <v>0</v>
      </c>
      <c r="AN186" s="19"/>
      <c r="AO186" s="72" t="s">
        <v>116</v>
      </c>
      <c r="AP186" s="76" t="s">
        <v>68</v>
      </c>
      <c r="AQ186" s="64">
        <f>AQ185/2</f>
        <v>0</v>
      </c>
      <c r="AR186" s="27">
        <f>-AQ186</f>
        <v>0</v>
      </c>
      <c r="AS186" s="19"/>
      <c r="AT186" s="72" t="s">
        <v>116</v>
      </c>
      <c r="AU186" s="76" t="s">
        <v>68</v>
      </c>
      <c r="AV186" s="64">
        <f>AV185/2</f>
        <v>0</v>
      </c>
      <c r="AW186" s="27">
        <f>-AV186</f>
        <v>0</v>
      </c>
      <c r="AX186" s="19"/>
      <c r="AY186" s="72" t="s">
        <v>116</v>
      </c>
      <c r="AZ186" s="76" t="s">
        <v>68</v>
      </c>
      <c r="BA186" s="64">
        <f>BA185/2</f>
        <v>0</v>
      </c>
      <c r="BB186" s="27">
        <f>-BA186</f>
        <v>0</v>
      </c>
      <c r="BC186" s="19"/>
      <c r="BD186" s="72" t="s">
        <v>116</v>
      </c>
      <c r="BE186" s="76" t="s">
        <v>68</v>
      </c>
      <c r="BF186" s="64">
        <f>BF185/2</f>
        <v>0</v>
      </c>
      <c r="BG186" s="27">
        <f>-BF186</f>
        <v>0</v>
      </c>
      <c r="BH186" s="19"/>
      <c r="BI186" s="72" t="s">
        <v>116</v>
      </c>
      <c r="BJ186" s="76" t="s">
        <v>68</v>
      </c>
      <c r="BK186" s="64">
        <f>BK185/2</f>
        <v>0</v>
      </c>
      <c r="BL186" s="27">
        <f>-BK186</f>
        <v>0</v>
      </c>
      <c r="BM186" s="19"/>
      <c r="BN186" s="72" t="s">
        <v>116</v>
      </c>
      <c r="BO186" s="76" t="s">
        <v>68</v>
      </c>
      <c r="BP186" s="64">
        <f>BP185/2</f>
        <v>0</v>
      </c>
      <c r="BQ186" s="27">
        <f>-BP186</f>
        <v>0</v>
      </c>
      <c r="BR186" s="19"/>
      <c r="BS186" s="72" t="s">
        <v>116</v>
      </c>
      <c r="BT186" s="76" t="s">
        <v>68</v>
      </c>
      <c r="BU186" s="64">
        <f>BU185/2</f>
        <v>0</v>
      </c>
      <c r="BV186" s="27">
        <f>-BU186</f>
        <v>0</v>
      </c>
      <c r="BW186" s="19"/>
      <c r="BX186" s="72" t="s">
        <v>116</v>
      </c>
      <c r="BY186" s="76" t="s">
        <v>68</v>
      </c>
      <c r="BZ186" s="64">
        <f>BZ185/2</f>
        <v>0</v>
      </c>
      <c r="CA186" s="27">
        <f>-BZ186</f>
        <v>0</v>
      </c>
      <c r="CB186" s="19"/>
      <c r="CC186" s="72" t="s">
        <v>116</v>
      </c>
      <c r="CD186" s="76" t="s">
        <v>68</v>
      </c>
      <c r="CE186" s="64">
        <f>CE185/2</f>
        <v>0</v>
      </c>
      <c r="CF186" s="27">
        <f>-CE186</f>
        <v>0</v>
      </c>
      <c r="CG186" s="19"/>
      <c r="CH186" s="72" t="s">
        <v>116</v>
      </c>
      <c r="CI186" s="76" t="s">
        <v>68</v>
      </c>
      <c r="CJ186" s="64">
        <f>CJ185/2</f>
        <v>0</v>
      </c>
      <c r="CK186" s="27">
        <f>-CJ186</f>
        <v>0</v>
      </c>
      <c r="CL186" s="19"/>
      <c r="CM186" s="72" t="s">
        <v>116</v>
      </c>
      <c r="CN186" s="76" t="s">
        <v>68</v>
      </c>
      <c r="CO186" s="64">
        <f>CO185/2</f>
        <v>0</v>
      </c>
      <c r="CP186" s="27">
        <f>-CO186</f>
        <v>0</v>
      </c>
      <c r="CQ186" s="19"/>
      <c r="CR186" s="72" t="s">
        <v>116</v>
      </c>
      <c r="CS186" s="76" t="s">
        <v>68</v>
      </c>
      <c r="CT186" s="64">
        <f>CT185/2</f>
        <v>0</v>
      </c>
      <c r="CU186" s="27">
        <f>-CT186</f>
        <v>0</v>
      </c>
      <c r="CV186" s="19"/>
    </row>
    <row r="187" spans="1:100" ht="13.5" collapsed="1" thickBot="1" x14ac:dyDescent="0.25">
      <c r="A187" s="35" t="s">
        <v>120</v>
      </c>
      <c r="B187" s="77">
        <f>SUM(B174:B185)</f>
        <v>0</v>
      </c>
      <c r="C187" s="29">
        <f>SUM(C174:C186)</f>
        <v>0</v>
      </c>
      <c r="D187" s="61">
        <f>SUM(D174:D186)</f>
        <v>0</v>
      </c>
      <c r="E187" s="19"/>
      <c r="F187" s="35" t="s">
        <v>120</v>
      </c>
      <c r="G187" s="77">
        <f>SUM(G174:G185)</f>
        <v>0</v>
      </c>
      <c r="H187" s="29">
        <f>SUM(H174:H186)</f>
        <v>0</v>
      </c>
      <c r="I187" s="61">
        <f>SUM(I174:I186)</f>
        <v>0</v>
      </c>
      <c r="J187" s="19"/>
      <c r="K187" s="35" t="s">
        <v>120</v>
      </c>
      <c r="L187" s="77">
        <f>SUM(L174:L185)</f>
        <v>0</v>
      </c>
      <c r="M187" s="29">
        <f>SUM(M174:M186)</f>
        <v>0</v>
      </c>
      <c r="N187" s="61">
        <f>SUM(N174:N186)</f>
        <v>0</v>
      </c>
      <c r="O187" s="19"/>
      <c r="P187" s="35" t="s">
        <v>120</v>
      </c>
      <c r="Q187" s="77">
        <f>SUM(Q174:Q185)</f>
        <v>0</v>
      </c>
      <c r="R187" s="29">
        <f>SUM(R174:R186)</f>
        <v>0</v>
      </c>
      <c r="S187" s="61">
        <f>SUM(S174:S186)</f>
        <v>0</v>
      </c>
      <c r="T187" s="19"/>
      <c r="U187" s="35" t="s">
        <v>120</v>
      </c>
      <c r="V187" s="77">
        <f>SUM(V174:V185)</f>
        <v>0</v>
      </c>
      <c r="W187" s="29">
        <f>SUM(W174:W186)</f>
        <v>0</v>
      </c>
      <c r="X187" s="61">
        <f>SUM(X174:X186)</f>
        <v>0</v>
      </c>
      <c r="Y187" s="19"/>
      <c r="Z187" s="35" t="s">
        <v>120</v>
      </c>
      <c r="AA187" s="77">
        <f>SUM(AA174:AA185)</f>
        <v>0</v>
      </c>
      <c r="AB187" s="29">
        <f>SUM(AB174:AB186)</f>
        <v>0</v>
      </c>
      <c r="AC187" s="61">
        <f>SUM(AC174:AC186)</f>
        <v>0</v>
      </c>
      <c r="AD187" s="19"/>
      <c r="AE187" s="35" t="s">
        <v>120</v>
      </c>
      <c r="AF187" s="77">
        <f>SUM(AF174:AF185)</f>
        <v>0</v>
      </c>
      <c r="AG187" s="29">
        <f>SUM(AG174:AG186)</f>
        <v>0</v>
      </c>
      <c r="AH187" s="61">
        <f>SUM(AH174:AH186)</f>
        <v>0</v>
      </c>
      <c r="AI187" s="19"/>
      <c r="AJ187" s="35" t="s">
        <v>120</v>
      </c>
      <c r="AK187" s="77">
        <f>SUM(AK174:AK185)</f>
        <v>0</v>
      </c>
      <c r="AL187" s="29">
        <f>SUM(AL174:AL186)</f>
        <v>0</v>
      </c>
      <c r="AM187" s="61">
        <f>SUM(AM174:AM186)</f>
        <v>0</v>
      </c>
      <c r="AN187" s="19"/>
      <c r="AO187" s="35" t="s">
        <v>120</v>
      </c>
      <c r="AP187" s="77">
        <f>SUM(AP174:AP185)</f>
        <v>0</v>
      </c>
      <c r="AQ187" s="29">
        <f>SUM(AQ174:AQ186)</f>
        <v>0</v>
      </c>
      <c r="AR187" s="61">
        <f>SUM(AR174:AR186)</f>
        <v>0</v>
      </c>
      <c r="AS187" s="19"/>
      <c r="AT187" s="35" t="s">
        <v>120</v>
      </c>
      <c r="AU187" s="77">
        <f>SUM(AU174:AU185)</f>
        <v>0</v>
      </c>
      <c r="AV187" s="29">
        <f>SUM(AV174:AV186)</f>
        <v>0</v>
      </c>
      <c r="AW187" s="61">
        <f>SUM(AW174:AW186)</f>
        <v>0</v>
      </c>
      <c r="AX187" s="19"/>
      <c r="AY187" s="35" t="s">
        <v>120</v>
      </c>
      <c r="AZ187" s="77">
        <f>SUM(AZ174:AZ185)</f>
        <v>0</v>
      </c>
      <c r="BA187" s="29">
        <f>SUM(BA174:BA186)</f>
        <v>0</v>
      </c>
      <c r="BB187" s="61">
        <f>SUM(BB174:BB186)</f>
        <v>0</v>
      </c>
      <c r="BC187" s="19"/>
      <c r="BD187" s="35" t="s">
        <v>120</v>
      </c>
      <c r="BE187" s="77">
        <f>SUM(BE174:BE185)</f>
        <v>0</v>
      </c>
      <c r="BF187" s="29">
        <f>SUM(BF174:BF186)</f>
        <v>0</v>
      </c>
      <c r="BG187" s="61">
        <f>SUM(BG174:BG186)</f>
        <v>0</v>
      </c>
      <c r="BH187" s="19"/>
      <c r="BI187" s="35" t="s">
        <v>120</v>
      </c>
      <c r="BJ187" s="77">
        <f>SUM(BJ174:BJ185)</f>
        <v>0</v>
      </c>
      <c r="BK187" s="29">
        <f>SUM(BK174:BK186)</f>
        <v>0</v>
      </c>
      <c r="BL187" s="61">
        <f>SUM(BL174:BL186)</f>
        <v>0</v>
      </c>
      <c r="BM187" s="19"/>
      <c r="BN187" s="35" t="s">
        <v>120</v>
      </c>
      <c r="BO187" s="77">
        <f>SUM(BO174:BO185)</f>
        <v>0</v>
      </c>
      <c r="BP187" s="29">
        <f>SUM(BP174:BP186)</f>
        <v>0</v>
      </c>
      <c r="BQ187" s="61">
        <f>SUM(BQ174:BQ186)</f>
        <v>0</v>
      </c>
      <c r="BR187" s="19"/>
      <c r="BS187" s="35" t="s">
        <v>120</v>
      </c>
      <c r="BT187" s="77">
        <f>SUM(BT174:BT185)</f>
        <v>0</v>
      </c>
      <c r="BU187" s="29">
        <f>SUM(BU174:BU186)</f>
        <v>0</v>
      </c>
      <c r="BV187" s="61">
        <f>SUM(BV174:BV186)</f>
        <v>0</v>
      </c>
      <c r="BW187" s="19"/>
      <c r="BX187" s="35" t="s">
        <v>120</v>
      </c>
      <c r="BY187" s="77">
        <f>SUM(BY174:BY185)</f>
        <v>0</v>
      </c>
      <c r="BZ187" s="29">
        <f>SUM(BZ174:BZ186)</f>
        <v>0</v>
      </c>
      <c r="CA187" s="61">
        <f>SUM(CA174:CA186)</f>
        <v>0</v>
      </c>
      <c r="CB187" s="19"/>
      <c r="CC187" s="35" t="s">
        <v>120</v>
      </c>
      <c r="CD187" s="77">
        <f>SUM(CD174:CD185)</f>
        <v>0</v>
      </c>
      <c r="CE187" s="29">
        <f>SUM(CE174:CE186)</f>
        <v>0</v>
      </c>
      <c r="CF187" s="61">
        <f>SUM(CF174:CF186)</f>
        <v>0</v>
      </c>
      <c r="CG187" s="19"/>
      <c r="CH187" s="35" t="s">
        <v>120</v>
      </c>
      <c r="CI187" s="77">
        <f>SUM(CI174:CI185)</f>
        <v>0</v>
      </c>
      <c r="CJ187" s="29">
        <f>SUM(CJ174:CJ186)</f>
        <v>0</v>
      </c>
      <c r="CK187" s="61">
        <f>SUM(CK174:CK186)</f>
        <v>0</v>
      </c>
      <c r="CL187" s="19"/>
      <c r="CM187" s="35" t="s">
        <v>120</v>
      </c>
      <c r="CN187" s="77">
        <f>SUM(CN174:CN185)</f>
        <v>0</v>
      </c>
      <c r="CO187" s="29">
        <f>SUM(CO174:CO186)</f>
        <v>0</v>
      </c>
      <c r="CP187" s="61">
        <f>SUM(CP174:CP186)</f>
        <v>0</v>
      </c>
      <c r="CQ187" s="19"/>
      <c r="CR187" s="35" t="s">
        <v>120</v>
      </c>
      <c r="CS187" s="77">
        <f>SUM(CS174:CS185)</f>
        <v>0</v>
      </c>
      <c r="CT187" s="29">
        <f>SUM(CT174:CT186)</f>
        <v>0</v>
      </c>
      <c r="CU187" s="61">
        <f>SUM(CU174:CU186)</f>
        <v>0</v>
      </c>
      <c r="CV187" s="19"/>
    </row>
    <row r="188" spans="1:100" ht="12.75" hidden="1" customHeight="1" outlineLevel="1" x14ac:dyDescent="0.2">
      <c r="A188" s="1"/>
      <c r="B188" s="78"/>
      <c r="C188" s="31"/>
      <c r="D188" s="27"/>
      <c r="E188" s="19"/>
      <c r="F188" s="1"/>
      <c r="G188" s="78"/>
      <c r="H188" s="31"/>
      <c r="I188" s="27"/>
      <c r="J188" s="19"/>
      <c r="K188" s="1"/>
      <c r="L188" s="78"/>
      <c r="M188" s="31"/>
      <c r="N188" s="27"/>
      <c r="O188" s="19"/>
      <c r="P188" s="1"/>
      <c r="Q188" s="78"/>
      <c r="R188" s="31"/>
      <c r="S188" s="27"/>
      <c r="T188" s="19"/>
      <c r="U188" s="1"/>
      <c r="V188" s="78"/>
      <c r="W188" s="31"/>
      <c r="X188" s="27"/>
      <c r="Y188" s="19"/>
      <c r="Z188" s="1"/>
      <c r="AA188" s="78"/>
      <c r="AB188" s="31"/>
      <c r="AC188" s="27"/>
      <c r="AD188" s="19"/>
      <c r="AE188" s="1"/>
      <c r="AF188" s="78"/>
      <c r="AG188" s="31"/>
      <c r="AH188" s="27"/>
      <c r="AI188" s="19"/>
      <c r="AJ188" s="1"/>
      <c r="AK188" s="78"/>
      <c r="AL188" s="31"/>
      <c r="AM188" s="27"/>
      <c r="AN188" s="19"/>
      <c r="AO188" s="1"/>
      <c r="AP188" s="78"/>
      <c r="AQ188" s="31"/>
      <c r="AR188" s="27"/>
      <c r="AS188" s="19"/>
      <c r="AT188" s="1"/>
      <c r="AU188" s="78"/>
      <c r="AV188" s="31"/>
      <c r="AW188" s="27"/>
      <c r="AX188" s="19"/>
      <c r="AY188" s="1"/>
      <c r="AZ188" s="78"/>
      <c r="BA188" s="31"/>
      <c r="BB188" s="27"/>
      <c r="BC188" s="19"/>
      <c r="BD188" s="1"/>
      <c r="BE188" s="78"/>
      <c r="BF188" s="31"/>
      <c r="BG188" s="27"/>
      <c r="BH188" s="19"/>
      <c r="BI188" s="1"/>
      <c r="BJ188" s="78"/>
      <c r="BK188" s="31"/>
      <c r="BL188" s="27"/>
      <c r="BM188" s="19"/>
      <c r="BN188" s="1"/>
      <c r="BO188" s="78"/>
      <c r="BP188" s="31"/>
      <c r="BQ188" s="27"/>
      <c r="BR188" s="19"/>
      <c r="BS188" s="1"/>
      <c r="BT188" s="78"/>
      <c r="BU188" s="31"/>
      <c r="BV188" s="27"/>
      <c r="BW188" s="19"/>
      <c r="BX188" s="1"/>
      <c r="BY188" s="78"/>
      <c r="BZ188" s="31"/>
      <c r="CA188" s="27"/>
      <c r="CB188" s="19"/>
      <c r="CC188" s="1"/>
      <c r="CD188" s="78"/>
      <c r="CE188" s="31"/>
      <c r="CF188" s="27"/>
      <c r="CG188" s="19"/>
      <c r="CH188" s="1"/>
      <c r="CI188" s="78"/>
      <c r="CJ188" s="31"/>
      <c r="CK188" s="27"/>
      <c r="CL188" s="19"/>
      <c r="CM188" s="1"/>
      <c r="CN188" s="78"/>
      <c r="CO188" s="31"/>
      <c r="CP188" s="27"/>
      <c r="CQ188" s="19"/>
      <c r="CR188" s="1"/>
      <c r="CS188" s="78"/>
      <c r="CT188" s="31"/>
      <c r="CU188" s="27"/>
      <c r="CV188" s="19"/>
    </row>
    <row r="189" spans="1:100" ht="12.75" hidden="1" customHeight="1" outlineLevel="1" x14ac:dyDescent="0.2">
      <c r="A189" s="34">
        <v>47484</v>
      </c>
      <c r="B189" s="75">
        <f>IF(B$3&gt;$A189+30,0,IF(B$4&lt;$A189,0,IF(AND(B$3&gt;=$A189,B$3&lt;$A190),B$17*(32-DAY(B$3)),IF(AND(B$4&gt;=$A189,B$4&lt;$A190),B$17*DAY(B$4),IF(AND(B$3&lt;$A189,B$4&gt;$A190),B$17*31,"X")))))*B$21/100</f>
        <v>0</v>
      </c>
      <c r="C189" s="64">
        <f>IF(B189=0,0,C185)</f>
        <v>0</v>
      </c>
      <c r="D189" s="27">
        <f t="shared" ref="D189:D200" si="538">B189-C189</f>
        <v>0</v>
      </c>
      <c r="E189" s="19"/>
      <c r="F189" s="34">
        <v>47484</v>
      </c>
      <c r="G189" s="75">
        <f>IF(G$3&gt;$A189+30,0,IF(G$4&lt;$A189,0,IF(AND(G$3&gt;=$A189,G$3&lt;$A190),G$17*(32-DAY(G$3)),IF(AND(G$4&gt;=$A189,G$4&lt;$A190),G$17*DAY(G$4),IF(AND(G$3&lt;$A189,G$4&gt;$A190),G$17*31,"X")))))*G$21/100</f>
        <v>0</v>
      </c>
      <c r="H189" s="64">
        <f>IF(G189=0,0,H185)</f>
        <v>0</v>
      </c>
      <c r="I189" s="27">
        <f t="shared" ref="I189:I200" si="539">G189-H189</f>
        <v>0</v>
      </c>
      <c r="J189" s="19"/>
      <c r="K189" s="34">
        <v>47484</v>
      </c>
      <c r="L189" s="75">
        <f>IF(L$3&gt;$A189+30,0,IF(L$4&lt;$A189,0,IF(AND(L$3&gt;=$A189,L$3&lt;$A190),L$17*(32-DAY(L$3)),IF(AND(L$4&gt;=$A189,L$4&lt;$A190),L$17*DAY(L$4),IF(AND(L$3&lt;$A189,L$4&gt;$A190),L$17*31,"X")))))*L$21/100</f>
        <v>0</v>
      </c>
      <c r="M189" s="64">
        <f>IF(L189=0,0,M185)</f>
        <v>0</v>
      </c>
      <c r="N189" s="27">
        <f t="shared" ref="N189:N200" si="540">L189-M189</f>
        <v>0</v>
      </c>
      <c r="O189" s="19"/>
      <c r="P189" s="34">
        <v>47484</v>
      </c>
      <c r="Q189" s="75">
        <f>IF(Q$3&gt;$A189+30,0,IF(Q$4&lt;$A189,0,IF(AND(Q$3&gt;=$A189,Q$3&lt;$A190),Q$17*(32-DAY(Q$3)),IF(AND(Q$4&gt;=$A189,Q$4&lt;$A190),Q$17*DAY(Q$4),IF(AND(Q$3&lt;$A189,Q$4&gt;$A190),Q$17*31,"X")))))*Q$21/100</f>
        <v>0</v>
      </c>
      <c r="R189" s="64">
        <f>IF(Q189=0,0,R185)</f>
        <v>0</v>
      </c>
      <c r="S189" s="27">
        <f t="shared" ref="S189:S200" si="541">Q189-R189</f>
        <v>0</v>
      </c>
      <c r="T189" s="19"/>
      <c r="U189" s="34">
        <v>47484</v>
      </c>
      <c r="V189" s="75">
        <f>IF(V$3&gt;$A189+30,0,IF(V$4&lt;$A189,0,IF(AND(V$3&gt;=$A189,V$3&lt;$A190),V$17*(32-DAY(V$3)),IF(AND(V$4&gt;=$A189,V$4&lt;$A190),V$17*DAY(V$4),IF(AND(V$3&lt;$A189,V$4&gt;$A190),V$17*31,"X")))))*V$21/100</f>
        <v>0</v>
      </c>
      <c r="W189" s="64">
        <f>IF(V189=0,0,W185)</f>
        <v>0</v>
      </c>
      <c r="X189" s="27">
        <f t="shared" ref="X189:X200" si="542">V189-W189</f>
        <v>0</v>
      </c>
      <c r="Y189" s="19"/>
      <c r="Z189" s="34">
        <v>47484</v>
      </c>
      <c r="AA189" s="75">
        <f>IF(AA$3&gt;$A189+30,0,IF(AA$4&lt;$A189,0,IF(AND(AA$3&gt;=$A189,AA$3&lt;$A190),AA$17*(32-DAY(AA$3)),IF(AND(AA$4&gt;=$A189,AA$4&lt;$A190),AA$17*DAY(AA$4),IF(AND(AA$3&lt;$A189,AA$4&gt;$A190),AA$17*31,"X")))))*AA$21/100</f>
        <v>0</v>
      </c>
      <c r="AB189" s="64">
        <f>IF(AA189=0,0,AB185)</f>
        <v>0</v>
      </c>
      <c r="AC189" s="27">
        <f t="shared" ref="AC189:AC200" si="543">AA189-AB189</f>
        <v>0</v>
      </c>
      <c r="AD189" s="19"/>
      <c r="AE189" s="34">
        <v>47484</v>
      </c>
      <c r="AF189" s="75">
        <f>IF(AF$3&gt;$A189+30,0,IF(AF$4&lt;$A189,0,IF(AND(AF$3&gt;=$A189,AF$3&lt;$A190),AF$17*(32-DAY(AF$3)),IF(AND(AF$4&gt;=$A189,AF$4&lt;$A190),AF$17*DAY(AF$4),IF(AND(AF$3&lt;$A189,AF$4&gt;$A190),AF$17*31,"X")))))*AF$21/100</f>
        <v>0</v>
      </c>
      <c r="AG189" s="64">
        <f>IF(AF189=0,0,AG185)</f>
        <v>0</v>
      </c>
      <c r="AH189" s="27">
        <f t="shared" ref="AH189:AH200" si="544">AF189-AG189</f>
        <v>0</v>
      </c>
      <c r="AI189" s="19"/>
      <c r="AJ189" s="34">
        <v>47484</v>
      </c>
      <c r="AK189" s="75">
        <f>IF(AK$3&gt;$A189+30,0,IF(AK$4&lt;$A189,0,IF(AND(AK$3&gt;=$A189,AK$3&lt;$A190),AK$17*(32-DAY(AK$3)),IF(AND(AK$4&gt;=$A189,AK$4&lt;$A190),AK$17*DAY(AK$4),IF(AND(AK$3&lt;$A189,AK$4&gt;$A190),AK$17*31,"X")))))*AK$21/100</f>
        <v>0</v>
      </c>
      <c r="AL189" s="64">
        <f>IF(AK189=0,0,AL185)</f>
        <v>0</v>
      </c>
      <c r="AM189" s="27">
        <f t="shared" ref="AM189:AM200" si="545">AK189-AL189</f>
        <v>0</v>
      </c>
      <c r="AN189" s="19"/>
      <c r="AO189" s="34">
        <v>47484</v>
      </c>
      <c r="AP189" s="75">
        <f>IF(AP$3&gt;$A189+30,0,IF(AP$4&lt;$A189,0,IF(AND(AP$3&gt;=$A189,AP$3&lt;$A190),AP$17*(32-DAY(AP$3)),IF(AND(AP$4&gt;=$A189,AP$4&lt;$A190),AP$17*DAY(AP$4),IF(AND(AP$3&lt;$A189,AP$4&gt;$A190),AP$17*31,"X")))))*AP$21/100</f>
        <v>0</v>
      </c>
      <c r="AQ189" s="64">
        <f>IF(AP189=0,0,AQ185)</f>
        <v>0</v>
      </c>
      <c r="AR189" s="27">
        <f t="shared" ref="AR189:AR200" si="546">AP189-AQ189</f>
        <v>0</v>
      </c>
      <c r="AS189" s="19"/>
      <c r="AT189" s="34">
        <v>47484</v>
      </c>
      <c r="AU189" s="75">
        <f>IF(AU$3&gt;$A189+30,0,IF(AU$4&lt;$A189,0,IF(AND(AU$3&gt;=$A189,AU$3&lt;$A190),AU$17*(32-DAY(AU$3)),IF(AND(AU$4&gt;=$A189,AU$4&lt;$A190),AU$17*DAY(AU$4),IF(AND(AU$3&lt;$A189,AU$4&gt;$A190),AU$17*31,"X")))))*AU$21/100</f>
        <v>0</v>
      </c>
      <c r="AV189" s="64">
        <f>IF(AU189=0,0,AV185)</f>
        <v>0</v>
      </c>
      <c r="AW189" s="27">
        <f t="shared" ref="AW189:AW200" si="547">AU189-AV189</f>
        <v>0</v>
      </c>
      <c r="AX189" s="19"/>
      <c r="AY189" s="34">
        <v>47484</v>
      </c>
      <c r="AZ189" s="75">
        <f>IF(AZ$3&gt;$A189+30,0,IF(AZ$4&lt;$A189,0,IF(AND(AZ$3&gt;=$A189,AZ$3&lt;$A190),AZ$17*(32-DAY(AZ$3)),IF(AND(AZ$4&gt;=$A189,AZ$4&lt;$A190),AZ$17*DAY(AZ$4),IF(AND(AZ$3&lt;$A189,AZ$4&gt;$A190),AZ$17*31,"X")))))*AZ$21/100</f>
        <v>0</v>
      </c>
      <c r="BA189" s="64">
        <f>IF(AZ189=0,0,BA185)</f>
        <v>0</v>
      </c>
      <c r="BB189" s="27">
        <f t="shared" ref="BB189:BB200" si="548">AZ189-BA189</f>
        <v>0</v>
      </c>
      <c r="BC189" s="19"/>
      <c r="BD189" s="34">
        <v>47484</v>
      </c>
      <c r="BE189" s="75">
        <f>IF(BE$3&gt;$A189+30,0,IF(BE$4&lt;$A189,0,IF(AND(BE$3&gt;=$A189,BE$3&lt;$A190),BE$17*(32-DAY(BE$3)),IF(AND(BE$4&gt;=$A189,BE$4&lt;$A190),BE$17*DAY(BE$4),IF(AND(BE$3&lt;$A189,BE$4&gt;$A190),BE$17*31,"X")))))*BE$21/100</f>
        <v>0</v>
      </c>
      <c r="BF189" s="64">
        <f>IF(BE189=0,0,BF185)</f>
        <v>0</v>
      </c>
      <c r="BG189" s="27">
        <f t="shared" ref="BG189:BG200" si="549">BE189-BF189</f>
        <v>0</v>
      </c>
      <c r="BH189" s="19"/>
      <c r="BI189" s="34">
        <v>47484</v>
      </c>
      <c r="BJ189" s="75">
        <f>IF(BJ$3&gt;$A189+30,0,IF(BJ$4&lt;$A189,0,IF(AND(BJ$3&gt;=$A189,BJ$3&lt;$A190),BJ$17*(32-DAY(BJ$3)),IF(AND(BJ$4&gt;=$A189,BJ$4&lt;$A190),BJ$17*DAY(BJ$4),IF(AND(BJ$3&lt;$A189,BJ$4&gt;$A190),BJ$17*31,"X")))))*BJ$21/100</f>
        <v>0</v>
      </c>
      <c r="BK189" s="64">
        <f>IF(BJ189=0,0,BK185)</f>
        <v>0</v>
      </c>
      <c r="BL189" s="27">
        <f t="shared" ref="BL189:BL200" si="550">BJ189-BK189</f>
        <v>0</v>
      </c>
      <c r="BM189" s="19"/>
      <c r="BN189" s="34">
        <v>47484</v>
      </c>
      <c r="BO189" s="75">
        <f>IF(BO$3&gt;$A189+30,0,IF(BO$4&lt;$A189,0,IF(AND(BO$3&gt;=$A189,BO$3&lt;$A190),BO$17*(32-DAY(BO$3)),IF(AND(BO$4&gt;=$A189,BO$4&lt;$A190),BO$17*DAY(BO$4),IF(AND(BO$3&lt;$A189,BO$4&gt;$A190),BO$17*31,"X")))))*BO$21/100</f>
        <v>0</v>
      </c>
      <c r="BP189" s="64">
        <f>IF(BO189=0,0,BP185)</f>
        <v>0</v>
      </c>
      <c r="BQ189" s="27">
        <f t="shared" ref="BQ189:BQ200" si="551">BO189-BP189</f>
        <v>0</v>
      </c>
      <c r="BR189" s="19"/>
      <c r="BS189" s="34">
        <v>47484</v>
      </c>
      <c r="BT189" s="75">
        <f>IF(BT$3&gt;$A189+30,0,IF(BT$4&lt;$A189,0,IF(AND(BT$3&gt;=$A189,BT$3&lt;$A190),BT$17*(32-DAY(BT$3)),IF(AND(BT$4&gt;=$A189,BT$4&lt;$A190),BT$17*DAY(BT$4),IF(AND(BT$3&lt;$A189,BT$4&gt;$A190),BT$17*31,"X")))))*BT$21/100</f>
        <v>0</v>
      </c>
      <c r="BU189" s="64">
        <f>IF(BT189=0,0,BU185)</f>
        <v>0</v>
      </c>
      <c r="BV189" s="27">
        <f t="shared" ref="BV189:BV200" si="552">BT189-BU189</f>
        <v>0</v>
      </c>
      <c r="BW189" s="19"/>
      <c r="BX189" s="34">
        <v>47484</v>
      </c>
      <c r="BY189" s="75">
        <f>IF(BY$3&gt;$A189+30,0,IF(BY$4&lt;$A189,0,IF(AND(BY$3&gt;=$A189,BY$3&lt;$A190),BY$17*(32-DAY(BY$3)),IF(AND(BY$4&gt;=$A189,BY$4&lt;$A190),BY$17*DAY(BY$4),IF(AND(BY$3&lt;$A189,BY$4&gt;$A190),BY$17*31,"X")))))*BY$21/100</f>
        <v>0</v>
      </c>
      <c r="BZ189" s="64">
        <f>IF(BY189=0,0,BZ185)</f>
        <v>0</v>
      </c>
      <c r="CA189" s="27">
        <f t="shared" ref="CA189:CA200" si="553">BY189-BZ189</f>
        <v>0</v>
      </c>
      <c r="CB189" s="19"/>
      <c r="CC189" s="34">
        <v>47484</v>
      </c>
      <c r="CD189" s="75">
        <f>IF(CD$3&gt;$A189+30,0,IF(CD$4&lt;$A189,0,IF(AND(CD$3&gt;=$A189,CD$3&lt;$A190),CD$17*(32-DAY(CD$3)),IF(AND(CD$4&gt;=$A189,CD$4&lt;$A190),CD$17*DAY(CD$4),IF(AND(CD$3&lt;$A189,CD$4&gt;$A190),CD$17*31,"X")))))*CD$21/100</f>
        <v>0</v>
      </c>
      <c r="CE189" s="64">
        <f>IF(CD189=0,0,CE185)</f>
        <v>0</v>
      </c>
      <c r="CF189" s="27">
        <f t="shared" ref="CF189:CF200" si="554">CD189-CE189</f>
        <v>0</v>
      </c>
      <c r="CG189" s="19"/>
      <c r="CH189" s="34">
        <v>47484</v>
      </c>
      <c r="CI189" s="75">
        <f>IF(CI$3&gt;$A189+30,0,IF(CI$4&lt;$A189,0,IF(AND(CI$3&gt;=$A189,CI$3&lt;$A190),CI$17*(32-DAY(CI$3)),IF(AND(CI$4&gt;=$A189,CI$4&lt;$A190),CI$17*DAY(CI$4),IF(AND(CI$3&lt;$A189,CI$4&gt;$A190),CI$17*31,"X")))))*CI$21/100</f>
        <v>0</v>
      </c>
      <c r="CJ189" s="64">
        <f>IF(CI189=0,0,CJ185)</f>
        <v>0</v>
      </c>
      <c r="CK189" s="27">
        <f t="shared" ref="CK189:CK200" si="555">CI189-CJ189</f>
        <v>0</v>
      </c>
      <c r="CL189" s="19"/>
      <c r="CM189" s="34">
        <v>47484</v>
      </c>
      <c r="CN189" s="75">
        <f>IF(CN$3&gt;$A189+30,0,IF(CN$4&lt;$A189,0,IF(AND(CN$3&gt;=$A189,CN$3&lt;$A190),CN$17*(32-DAY(CN$3)),IF(AND(CN$4&gt;=$A189,CN$4&lt;$A190),CN$17*DAY(CN$4),IF(AND(CN$3&lt;$A189,CN$4&gt;$A190),CN$17*31,"X")))))*CN$21/100</f>
        <v>0</v>
      </c>
      <c r="CO189" s="64">
        <f>IF(CN189=0,0,CO185)</f>
        <v>0</v>
      </c>
      <c r="CP189" s="27">
        <f t="shared" ref="CP189:CP200" si="556">CN189-CO189</f>
        <v>0</v>
      </c>
      <c r="CQ189" s="19"/>
      <c r="CR189" s="34">
        <v>47484</v>
      </c>
      <c r="CS189" s="75">
        <f>IF(CS$3&gt;$A189+30,0,IF(CS$4&lt;$A189,0,IF(AND(CS$3&gt;=$A189,CS$3&lt;$A190),CS$17*(32-DAY(CS$3)),IF(AND(CS$4&gt;=$A189,CS$4&lt;$A190),CS$17*DAY(CS$4),IF(AND(CS$3&lt;$A189,CS$4&gt;$A190),CS$17*31,"X")))))*CS$21/100</f>
        <v>0</v>
      </c>
      <c r="CT189" s="64">
        <f>IF(CS189=0,0,CT185)</f>
        <v>0</v>
      </c>
      <c r="CU189" s="27">
        <f t="shared" ref="CU189:CU200" si="557">CS189-CT189</f>
        <v>0</v>
      </c>
      <c r="CV189" s="19"/>
    </row>
    <row r="190" spans="1:100" ht="12.75" hidden="1" customHeight="1" outlineLevel="1" x14ac:dyDescent="0.2">
      <c r="A190" s="34">
        <v>47515</v>
      </c>
      <c r="B190" s="75">
        <f>IF(B$3&gt;$A190+27,0,IF(B$4&lt;$A190,0,IF(AND(B$3&gt;=$A190,B$3&lt;$A191),B$17*(29-DAY(B$3)),IF(AND(B$4&gt;=$A190,B$4&lt;$A191),B$17*DAY(B$4),IF(AND(B$3&lt;$A190,B$4&gt;$A191),B$17*28,"X")))))*B$21/100</f>
        <v>0</v>
      </c>
      <c r="C190" s="64">
        <f t="shared" ref="C190:C200" si="558">IF(B190= 0,0,C189)</f>
        <v>0</v>
      </c>
      <c r="D190" s="27">
        <f t="shared" si="538"/>
        <v>0</v>
      </c>
      <c r="F190" s="34">
        <v>47515</v>
      </c>
      <c r="G190" s="75">
        <f>IF(G$3&gt;$A190+27,0,IF(G$4&lt;$A190,0,IF(AND(G$3&gt;=$A190,G$3&lt;$A191),G$17*(29-DAY(G$3)),IF(AND(G$4&gt;=$A190,G$4&lt;$A191),G$17*DAY(G$4),IF(AND(G$3&lt;$A190,G$4&gt;$A191),G$17*28,"X")))))*G$21/100</f>
        <v>0</v>
      </c>
      <c r="H190" s="64">
        <f t="shared" ref="H190:H200" si="559">IF(G190= 0,0,H189)</f>
        <v>0</v>
      </c>
      <c r="I190" s="27">
        <f t="shared" si="539"/>
        <v>0</v>
      </c>
      <c r="K190" s="34">
        <v>47515</v>
      </c>
      <c r="L190" s="75">
        <f>IF(L$3&gt;$A190+27,0,IF(L$4&lt;$A190,0,IF(AND(L$3&gt;=$A190,L$3&lt;$A191),L$17*(29-DAY(L$3)),IF(AND(L$4&gt;=$A190,L$4&lt;$A191),L$17*DAY(L$4),IF(AND(L$3&lt;$A190,L$4&gt;$A191),L$17*28,"X")))))*L$21/100</f>
        <v>0</v>
      </c>
      <c r="M190" s="64">
        <f t="shared" ref="M190:M200" si="560">IF(L190= 0,0,M189)</f>
        <v>0</v>
      </c>
      <c r="N190" s="27">
        <f t="shared" si="540"/>
        <v>0</v>
      </c>
      <c r="P190" s="34">
        <v>47515</v>
      </c>
      <c r="Q190" s="75">
        <f>IF(Q$3&gt;$A190+27,0,IF(Q$4&lt;$A190,0,IF(AND(Q$3&gt;=$A190,Q$3&lt;$A191),Q$17*(29-DAY(Q$3)),IF(AND(Q$4&gt;=$A190,Q$4&lt;$A191),Q$17*DAY(Q$4),IF(AND(Q$3&lt;$A190,Q$4&gt;$A191),Q$17*28,"X")))))*Q$21/100</f>
        <v>0</v>
      </c>
      <c r="R190" s="64">
        <f t="shared" ref="R190:R200" si="561">IF(Q190= 0,0,R189)</f>
        <v>0</v>
      </c>
      <c r="S190" s="27">
        <f t="shared" si="541"/>
        <v>0</v>
      </c>
      <c r="U190" s="34">
        <v>47515</v>
      </c>
      <c r="V190" s="75">
        <f>IF(V$3&gt;$A190+27,0,IF(V$4&lt;$A190,0,IF(AND(V$3&gt;=$A190,V$3&lt;$A191),V$17*(29-DAY(V$3)),IF(AND(V$4&gt;=$A190,V$4&lt;$A191),V$17*DAY(V$4),IF(AND(V$3&lt;$A190,V$4&gt;$A191),V$17*28,"X")))))*V$21/100</f>
        <v>0</v>
      </c>
      <c r="W190" s="64">
        <f t="shared" ref="W190:W200" si="562">IF(V190= 0,0,W189)</f>
        <v>0</v>
      </c>
      <c r="X190" s="27">
        <f t="shared" si="542"/>
        <v>0</v>
      </c>
      <c r="Z190" s="34">
        <v>47515</v>
      </c>
      <c r="AA190" s="75">
        <f>IF(AA$3&gt;$A190+27,0,IF(AA$4&lt;$A190,0,IF(AND(AA$3&gt;=$A190,AA$3&lt;$A191),AA$17*(29-DAY(AA$3)),IF(AND(AA$4&gt;=$A190,AA$4&lt;$A191),AA$17*DAY(AA$4),IF(AND(AA$3&lt;$A190,AA$4&gt;$A191),AA$17*28,"X")))))*AA$21/100</f>
        <v>0</v>
      </c>
      <c r="AB190" s="64">
        <f t="shared" ref="AB190:AB200" si="563">IF(AA190= 0,0,AB189)</f>
        <v>0</v>
      </c>
      <c r="AC190" s="27">
        <f t="shared" si="543"/>
        <v>0</v>
      </c>
      <c r="AE190" s="34">
        <v>47515</v>
      </c>
      <c r="AF190" s="75">
        <f>IF(AF$3&gt;$A190+27,0,IF(AF$4&lt;$A190,0,IF(AND(AF$3&gt;=$A190,AF$3&lt;$A191),AF$17*(29-DAY(AF$3)),IF(AND(AF$4&gt;=$A190,AF$4&lt;$A191),AF$17*DAY(AF$4),IF(AND(AF$3&lt;$A190,AF$4&gt;$A191),AF$17*28,"X")))))*AF$21/100</f>
        <v>0</v>
      </c>
      <c r="AG190" s="64">
        <f t="shared" ref="AG190:AG200" si="564">IF(AF190= 0,0,AG189)</f>
        <v>0</v>
      </c>
      <c r="AH190" s="27">
        <f t="shared" si="544"/>
        <v>0</v>
      </c>
      <c r="AJ190" s="34">
        <v>47515</v>
      </c>
      <c r="AK190" s="75">
        <f>IF(AK$3&gt;$A190+27,0,IF(AK$4&lt;$A190,0,IF(AND(AK$3&gt;=$A190,AK$3&lt;$A191),AK$17*(29-DAY(AK$3)),IF(AND(AK$4&gt;=$A190,AK$4&lt;$A191),AK$17*DAY(AK$4),IF(AND(AK$3&lt;$A190,AK$4&gt;$A191),AK$17*28,"X")))))*AK$21/100</f>
        <v>0</v>
      </c>
      <c r="AL190" s="64">
        <f t="shared" ref="AL190:AL200" si="565">IF(AK190= 0,0,AL189)</f>
        <v>0</v>
      </c>
      <c r="AM190" s="27">
        <f t="shared" si="545"/>
        <v>0</v>
      </c>
      <c r="AO190" s="34">
        <v>47515</v>
      </c>
      <c r="AP190" s="75">
        <f>IF(AP$3&gt;$A190+27,0,IF(AP$4&lt;$A190,0,IF(AND(AP$3&gt;=$A190,AP$3&lt;$A191),AP$17*(29-DAY(AP$3)),IF(AND(AP$4&gt;=$A190,AP$4&lt;$A191),AP$17*DAY(AP$4),IF(AND(AP$3&lt;$A190,AP$4&gt;$A191),AP$17*28,"X")))))*AP$21/100</f>
        <v>0</v>
      </c>
      <c r="AQ190" s="64">
        <f t="shared" ref="AQ190:AQ200" si="566">IF(AP190= 0,0,AQ189)</f>
        <v>0</v>
      </c>
      <c r="AR190" s="27">
        <f t="shared" si="546"/>
        <v>0</v>
      </c>
      <c r="AT190" s="34">
        <v>47515</v>
      </c>
      <c r="AU190" s="75">
        <f>IF(AU$3&gt;$A190+27,0,IF(AU$4&lt;$A190,0,IF(AND(AU$3&gt;=$A190,AU$3&lt;$A191),AU$17*(29-DAY(AU$3)),IF(AND(AU$4&gt;=$A190,AU$4&lt;$A191),AU$17*DAY(AU$4),IF(AND(AU$3&lt;$A190,AU$4&gt;$A191),AU$17*28,"X")))))*AU$21/100</f>
        <v>0</v>
      </c>
      <c r="AV190" s="64">
        <f t="shared" ref="AV190:AV200" si="567">IF(AU190= 0,0,AV189)</f>
        <v>0</v>
      </c>
      <c r="AW190" s="27">
        <f t="shared" si="547"/>
        <v>0</v>
      </c>
      <c r="AY190" s="34">
        <v>47515</v>
      </c>
      <c r="AZ190" s="75">
        <f>IF(AZ$3&gt;$A190+27,0,IF(AZ$4&lt;$A190,0,IF(AND(AZ$3&gt;=$A190,AZ$3&lt;$A191),AZ$17*(29-DAY(AZ$3)),IF(AND(AZ$4&gt;=$A190,AZ$4&lt;$A191),AZ$17*DAY(AZ$4),IF(AND(AZ$3&lt;$A190,AZ$4&gt;$A191),AZ$17*28,"X")))))*AZ$21/100</f>
        <v>0</v>
      </c>
      <c r="BA190" s="64">
        <f t="shared" ref="BA190:BA200" si="568">IF(AZ190= 0,0,BA189)</f>
        <v>0</v>
      </c>
      <c r="BB190" s="27">
        <f t="shared" si="548"/>
        <v>0</v>
      </c>
      <c r="BD190" s="34">
        <v>47515</v>
      </c>
      <c r="BE190" s="75">
        <f>IF(BE$3&gt;$A190+27,0,IF(BE$4&lt;$A190,0,IF(AND(BE$3&gt;=$A190,BE$3&lt;$A191),BE$17*(29-DAY(BE$3)),IF(AND(BE$4&gt;=$A190,BE$4&lt;$A191),BE$17*DAY(BE$4),IF(AND(BE$3&lt;$A190,BE$4&gt;$A191),BE$17*28,"X")))))*BE$21/100</f>
        <v>0</v>
      </c>
      <c r="BF190" s="64">
        <f t="shared" ref="BF190:BF200" si="569">IF(BE190= 0,0,BF189)</f>
        <v>0</v>
      </c>
      <c r="BG190" s="27">
        <f t="shared" si="549"/>
        <v>0</v>
      </c>
      <c r="BI190" s="34">
        <v>47515</v>
      </c>
      <c r="BJ190" s="75">
        <f>IF(BJ$3&gt;$A190+27,0,IF(BJ$4&lt;$A190,0,IF(AND(BJ$3&gt;=$A190,BJ$3&lt;$A191),BJ$17*(29-DAY(BJ$3)),IF(AND(BJ$4&gt;=$A190,BJ$4&lt;$A191),BJ$17*DAY(BJ$4),IF(AND(BJ$3&lt;$A190,BJ$4&gt;$A191),BJ$17*28,"X")))))*BJ$21/100</f>
        <v>0</v>
      </c>
      <c r="BK190" s="64">
        <f t="shared" ref="BK190:BK200" si="570">IF(BJ190= 0,0,BK189)</f>
        <v>0</v>
      </c>
      <c r="BL190" s="27">
        <f t="shared" si="550"/>
        <v>0</v>
      </c>
      <c r="BN190" s="34">
        <v>47515</v>
      </c>
      <c r="BO190" s="75">
        <f>IF(BO$3&gt;$A190+27,0,IF(BO$4&lt;$A190,0,IF(AND(BO$3&gt;=$A190,BO$3&lt;$A191),BO$17*(29-DAY(BO$3)),IF(AND(BO$4&gt;=$A190,BO$4&lt;$A191),BO$17*DAY(BO$4),IF(AND(BO$3&lt;$A190,BO$4&gt;$A191),BO$17*28,"X")))))*BO$21/100</f>
        <v>0</v>
      </c>
      <c r="BP190" s="64">
        <f t="shared" ref="BP190:BP200" si="571">IF(BO190= 0,0,BP189)</f>
        <v>0</v>
      </c>
      <c r="BQ190" s="27">
        <f t="shared" si="551"/>
        <v>0</v>
      </c>
      <c r="BS190" s="34">
        <v>47515</v>
      </c>
      <c r="BT190" s="75">
        <f>IF(BT$3&gt;$A190+27,0,IF(BT$4&lt;$A190,0,IF(AND(BT$3&gt;=$A190,BT$3&lt;$A191),BT$17*(29-DAY(BT$3)),IF(AND(BT$4&gt;=$A190,BT$4&lt;$A191),BT$17*DAY(BT$4),IF(AND(BT$3&lt;$A190,BT$4&gt;$A191),BT$17*28,"X")))))*BT$21/100</f>
        <v>0</v>
      </c>
      <c r="BU190" s="64">
        <f t="shared" ref="BU190:BU200" si="572">IF(BT190= 0,0,BU189)</f>
        <v>0</v>
      </c>
      <c r="BV190" s="27">
        <f t="shared" si="552"/>
        <v>0</v>
      </c>
      <c r="BX190" s="34">
        <v>47515</v>
      </c>
      <c r="BY190" s="75">
        <f>IF(BY$3&gt;$A190+27,0,IF(BY$4&lt;$A190,0,IF(AND(BY$3&gt;=$A190,BY$3&lt;$A191),BY$17*(29-DAY(BY$3)),IF(AND(BY$4&gt;=$A190,BY$4&lt;$A191),BY$17*DAY(BY$4),IF(AND(BY$3&lt;$A190,BY$4&gt;$A191),BY$17*28,"X")))))*BY$21/100</f>
        <v>0</v>
      </c>
      <c r="BZ190" s="64">
        <f t="shared" ref="BZ190:BZ200" si="573">IF(BY190= 0,0,BZ189)</f>
        <v>0</v>
      </c>
      <c r="CA190" s="27">
        <f t="shared" si="553"/>
        <v>0</v>
      </c>
      <c r="CC190" s="34">
        <v>47515</v>
      </c>
      <c r="CD190" s="75">
        <f>IF(CD$3&gt;$A190+27,0,IF(CD$4&lt;$A190,0,IF(AND(CD$3&gt;=$A190,CD$3&lt;$A191),CD$17*(29-DAY(CD$3)),IF(AND(CD$4&gt;=$A190,CD$4&lt;$A191),CD$17*DAY(CD$4),IF(AND(CD$3&lt;$A190,CD$4&gt;$A191),CD$17*28,"X")))))*CD$21/100</f>
        <v>0</v>
      </c>
      <c r="CE190" s="64">
        <f t="shared" ref="CE190:CE200" si="574">IF(CD190= 0,0,CE189)</f>
        <v>0</v>
      </c>
      <c r="CF190" s="27">
        <f t="shared" si="554"/>
        <v>0</v>
      </c>
      <c r="CH190" s="34">
        <v>47515</v>
      </c>
      <c r="CI190" s="75">
        <f>IF(CI$3&gt;$A190+27,0,IF(CI$4&lt;$A190,0,IF(AND(CI$3&gt;=$A190,CI$3&lt;$A191),CI$17*(29-DAY(CI$3)),IF(AND(CI$4&gt;=$A190,CI$4&lt;$A191),CI$17*DAY(CI$4),IF(AND(CI$3&lt;$A190,CI$4&gt;$A191),CI$17*28,"X")))))*CI$21/100</f>
        <v>0</v>
      </c>
      <c r="CJ190" s="64">
        <f t="shared" ref="CJ190:CJ200" si="575">IF(CI190= 0,0,CJ189)</f>
        <v>0</v>
      </c>
      <c r="CK190" s="27">
        <f t="shared" si="555"/>
        <v>0</v>
      </c>
      <c r="CM190" s="34">
        <v>47515</v>
      </c>
      <c r="CN190" s="75">
        <f>IF(CN$3&gt;$A190+27,0,IF(CN$4&lt;$A190,0,IF(AND(CN$3&gt;=$A190,CN$3&lt;$A191),CN$17*(29-DAY(CN$3)),IF(AND(CN$4&gt;=$A190,CN$4&lt;$A191),CN$17*DAY(CN$4),IF(AND(CN$3&lt;$A190,CN$4&gt;$A191),CN$17*28,"X")))))*CN$21/100</f>
        <v>0</v>
      </c>
      <c r="CO190" s="64">
        <f t="shared" ref="CO190:CO200" si="576">IF(CN190= 0,0,CO189)</f>
        <v>0</v>
      </c>
      <c r="CP190" s="27">
        <f t="shared" si="556"/>
        <v>0</v>
      </c>
      <c r="CR190" s="34">
        <v>47515</v>
      </c>
      <c r="CS190" s="75">
        <f>IF(CS$3&gt;$A190+27,0,IF(CS$4&lt;$A190,0,IF(AND(CS$3&gt;=$A190,CS$3&lt;$A191),CS$17*(29-DAY(CS$3)),IF(AND(CS$4&gt;=$A190,CS$4&lt;$A191),CS$17*DAY(CS$4),IF(AND(CS$3&lt;$A190,CS$4&gt;$A191),CS$17*28,"X")))))*CS$21/100</f>
        <v>0</v>
      </c>
      <c r="CT190" s="64">
        <f t="shared" ref="CT190:CT200" si="577">IF(CS190= 0,0,CT189)</f>
        <v>0</v>
      </c>
      <c r="CU190" s="27">
        <f t="shared" si="557"/>
        <v>0</v>
      </c>
    </row>
    <row r="191" spans="1:100" ht="12.75" hidden="1" customHeight="1" outlineLevel="1" x14ac:dyDescent="0.2">
      <c r="A191" s="34">
        <v>47543</v>
      </c>
      <c r="B191" s="75">
        <f>IF(B$3&gt;$A191+30,0,IF(B$4&lt;$A191,0,IF(AND(B$3&gt;=$A191,B$3&lt;$A192),B$17*(32-DAY(B$3)),IF(AND(B$4&gt;=$A191,B$4&lt;$A192),B$17*DAY(B$4),IF(AND(B$3&lt;$A191,B$4&gt;$A192),B$17*31,"X")))))*B$21/100</f>
        <v>0</v>
      </c>
      <c r="C191" s="64">
        <f t="shared" si="558"/>
        <v>0</v>
      </c>
      <c r="D191" s="27">
        <f t="shared" si="538"/>
        <v>0</v>
      </c>
      <c r="F191" s="34">
        <v>47543</v>
      </c>
      <c r="G191" s="75">
        <f>IF(G$3&gt;$A191+30,0,IF(G$4&lt;$A191,0,IF(AND(G$3&gt;=$A191,G$3&lt;$A192),G$17*(32-DAY(G$3)),IF(AND(G$4&gt;=$A191,G$4&lt;$A192),G$17*DAY(G$4),IF(AND(G$3&lt;$A191,G$4&gt;$A192),G$17*31,"X")))))*G$21/100</f>
        <v>0</v>
      </c>
      <c r="H191" s="64">
        <f t="shared" si="559"/>
        <v>0</v>
      </c>
      <c r="I191" s="27">
        <f t="shared" si="539"/>
        <v>0</v>
      </c>
      <c r="K191" s="34">
        <v>47543</v>
      </c>
      <c r="L191" s="75">
        <f>IF(L$3&gt;$A191+30,0,IF(L$4&lt;$A191,0,IF(AND(L$3&gt;=$A191,L$3&lt;$A192),L$17*(32-DAY(L$3)),IF(AND(L$4&gt;=$A191,L$4&lt;$A192),L$17*DAY(L$4),IF(AND(L$3&lt;$A191,L$4&gt;$A192),L$17*31,"X")))))*L$21/100</f>
        <v>0</v>
      </c>
      <c r="M191" s="64">
        <f t="shared" si="560"/>
        <v>0</v>
      </c>
      <c r="N191" s="27">
        <f t="shared" si="540"/>
        <v>0</v>
      </c>
      <c r="P191" s="34">
        <v>47543</v>
      </c>
      <c r="Q191" s="75">
        <f>IF(Q$3&gt;$A191+30,0,IF(Q$4&lt;$A191,0,IF(AND(Q$3&gt;=$A191,Q$3&lt;$A192),Q$17*(32-DAY(Q$3)),IF(AND(Q$4&gt;=$A191,Q$4&lt;$A192),Q$17*DAY(Q$4),IF(AND(Q$3&lt;$A191,Q$4&gt;$A192),Q$17*31,"X")))))*Q$21/100</f>
        <v>0</v>
      </c>
      <c r="R191" s="64">
        <f t="shared" si="561"/>
        <v>0</v>
      </c>
      <c r="S191" s="27">
        <f t="shared" si="541"/>
        <v>0</v>
      </c>
      <c r="U191" s="34">
        <v>47543</v>
      </c>
      <c r="V191" s="75">
        <f>IF(V$3&gt;$A191+30,0,IF(V$4&lt;$A191,0,IF(AND(V$3&gt;=$A191,V$3&lt;$A192),V$17*(32-DAY(V$3)),IF(AND(V$4&gt;=$A191,V$4&lt;$A192),V$17*DAY(V$4),IF(AND(V$3&lt;$A191,V$4&gt;$A192),V$17*31,"X")))))*V$21/100</f>
        <v>0</v>
      </c>
      <c r="W191" s="64">
        <f t="shared" si="562"/>
        <v>0</v>
      </c>
      <c r="X191" s="27">
        <f t="shared" si="542"/>
        <v>0</v>
      </c>
      <c r="Z191" s="34">
        <v>47543</v>
      </c>
      <c r="AA191" s="75">
        <f>IF(AA$3&gt;$A191+30,0,IF(AA$4&lt;$A191,0,IF(AND(AA$3&gt;=$A191,AA$3&lt;$A192),AA$17*(32-DAY(AA$3)),IF(AND(AA$4&gt;=$A191,AA$4&lt;$A192),AA$17*DAY(AA$4),IF(AND(AA$3&lt;$A191,AA$4&gt;$A192),AA$17*31,"X")))))*AA$21/100</f>
        <v>0</v>
      </c>
      <c r="AB191" s="64">
        <f t="shared" si="563"/>
        <v>0</v>
      </c>
      <c r="AC191" s="27">
        <f t="shared" si="543"/>
        <v>0</v>
      </c>
      <c r="AE191" s="34">
        <v>47543</v>
      </c>
      <c r="AF191" s="75">
        <f>IF(AF$3&gt;$A191+30,0,IF(AF$4&lt;$A191,0,IF(AND(AF$3&gt;=$A191,AF$3&lt;$A192),AF$17*(32-DAY(AF$3)),IF(AND(AF$4&gt;=$A191,AF$4&lt;$A192),AF$17*DAY(AF$4),IF(AND(AF$3&lt;$A191,AF$4&gt;$A192),AF$17*31,"X")))))*AF$21/100</f>
        <v>0</v>
      </c>
      <c r="AG191" s="64">
        <f t="shared" si="564"/>
        <v>0</v>
      </c>
      <c r="AH191" s="27">
        <f t="shared" si="544"/>
        <v>0</v>
      </c>
      <c r="AJ191" s="34">
        <v>47543</v>
      </c>
      <c r="AK191" s="75">
        <f>IF(AK$3&gt;$A191+30,0,IF(AK$4&lt;$A191,0,IF(AND(AK$3&gt;=$A191,AK$3&lt;$A192),AK$17*(32-DAY(AK$3)),IF(AND(AK$4&gt;=$A191,AK$4&lt;$A192),AK$17*DAY(AK$4),IF(AND(AK$3&lt;$A191,AK$4&gt;$A192),AK$17*31,"X")))))*AK$21/100</f>
        <v>0</v>
      </c>
      <c r="AL191" s="64">
        <f t="shared" si="565"/>
        <v>0</v>
      </c>
      <c r="AM191" s="27">
        <f t="shared" si="545"/>
        <v>0</v>
      </c>
      <c r="AO191" s="34">
        <v>47543</v>
      </c>
      <c r="AP191" s="75">
        <f>IF(AP$3&gt;$A191+30,0,IF(AP$4&lt;$A191,0,IF(AND(AP$3&gt;=$A191,AP$3&lt;$A192),AP$17*(32-DAY(AP$3)),IF(AND(AP$4&gt;=$A191,AP$4&lt;$A192),AP$17*DAY(AP$4),IF(AND(AP$3&lt;$A191,AP$4&gt;$A192),AP$17*31,"X")))))*AP$21/100</f>
        <v>0</v>
      </c>
      <c r="AQ191" s="64">
        <f t="shared" si="566"/>
        <v>0</v>
      </c>
      <c r="AR191" s="27">
        <f t="shared" si="546"/>
        <v>0</v>
      </c>
      <c r="AT191" s="34">
        <v>47543</v>
      </c>
      <c r="AU191" s="75">
        <f>IF(AU$3&gt;$A191+30,0,IF(AU$4&lt;$A191,0,IF(AND(AU$3&gt;=$A191,AU$3&lt;$A192),AU$17*(32-DAY(AU$3)),IF(AND(AU$4&gt;=$A191,AU$4&lt;$A192),AU$17*DAY(AU$4),IF(AND(AU$3&lt;$A191,AU$4&gt;$A192),AU$17*31,"X")))))*AU$21/100</f>
        <v>0</v>
      </c>
      <c r="AV191" s="64">
        <f t="shared" si="567"/>
        <v>0</v>
      </c>
      <c r="AW191" s="27">
        <f t="shared" si="547"/>
        <v>0</v>
      </c>
      <c r="AY191" s="34">
        <v>47543</v>
      </c>
      <c r="AZ191" s="75">
        <f>IF(AZ$3&gt;$A191+30,0,IF(AZ$4&lt;$A191,0,IF(AND(AZ$3&gt;=$A191,AZ$3&lt;$A192),AZ$17*(32-DAY(AZ$3)),IF(AND(AZ$4&gt;=$A191,AZ$4&lt;$A192),AZ$17*DAY(AZ$4),IF(AND(AZ$3&lt;$A191,AZ$4&gt;$A192),AZ$17*31,"X")))))*AZ$21/100</f>
        <v>0</v>
      </c>
      <c r="BA191" s="64">
        <f t="shared" si="568"/>
        <v>0</v>
      </c>
      <c r="BB191" s="27">
        <f t="shared" si="548"/>
        <v>0</v>
      </c>
      <c r="BD191" s="34">
        <v>47543</v>
      </c>
      <c r="BE191" s="75">
        <f>IF(BE$3&gt;$A191+30,0,IF(BE$4&lt;$A191,0,IF(AND(BE$3&gt;=$A191,BE$3&lt;$A192),BE$17*(32-DAY(BE$3)),IF(AND(BE$4&gt;=$A191,BE$4&lt;$A192),BE$17*DAY(BE$4),IF(AND(BE$3&lt;$A191,BE$4&gt;$A192),BE$17*31,"X")))))*BE$21/100</f>
        <v>0</v>
      </c>
      <c r="BF191" s="64">
        <f t="shared" si="569"/>
        <v>0</v>
      </c>
      <c r="BG191" s="27">
        <f t="shared" si="549"/>
        <v>0</v>
      </c>
      <c r="BI191" s="34">
        <v>47543</v>
      </c>
      <c r="BJ191" s="75">
        <f>IF(BJ$3&gt;$A191+30,0,IF(BJ$4&lt;$A191,0,IF(AND(BJ$3&gt;=$A191,BJ$3&lt;$A192),BJ$17*(32-DAY(BJ$3)),IF(AND(BJ$4&gt;=$A191,BJ$4&lt;$A192),BJ$17*DAY(BJ$4),IF(AND(BJ$3&lt;$A191,BJ$4&gt;$A192),BJ$17*31,"X")))))*BJ$21/100</f>
        <v>0</v>
      </c>
      <c r="BK191" s="64">
        <f t="shared" si="570"/>
        <v>0</v>
      </c>
      <c r="BL191" s="27">
        <f t="shared" si="550"/>
        <v>0</v>
      </c>
      <c r="BN191" s="34">
        <v>47543</v>
      </c>
      <c r="BO191" s="75">
        <f>IF(BO$3&gt;$A191+30,0,IF(BO$4&lt;$A191,0,IF(AND(BO$3&gt;=$A191,BO$3&lt;$A192),BO$17*(32-DAY(BO$3)),IF(AND(BO$4&gt;=$A191,BO$4&lt;$A192),BO$17*DAY(BO$4),IF(AND(BO$3&lt;$A191,BO$4&gt;$A192),BO$17*31,"X")))))*BO$21/100</f>
        <v>0</v>
      </c>
      <c r="BP191" s="64">
        <f t="shared" si="571"/>
        <v>0</v>
      </c>
      <c r="BQ191" s="27">
        <f t="shared" si="551"/>
        <v>0</v>
      </c>
      <c r="BS191" s="34">
        <v>47543</v>
      </c>
      <c r="BT191" s="75">
        <f>IF(BT$3&gt;$A191+30,0,IF(BT$4&lt;$A191,0,IF(AND(BT$3&gt;=$A191,BT$3&lt;$A192),BT$17*(32-DAY(BT$3)),IF(AND(BT$4&gt;=$A191,BT$4&lt;$A192),BT$17*DAY(BT$4),IF(AND(BT$3&lt;$A191,BT$4&gt;$A192),BT$17*31,"X")))))*BT$21/100</f>
        <v>0</v>
      </c>
      <c r="BU191" s="64">
        <f t="shared" si="572"/>
        <v>0</v>
      </c>
      <c r="BV191" s="27">
        <f t="shared" si="552"/>
        <v>0</v>
      </c>
      <c r="BX191" s="34">
        <v>47543</v>
      </c>
      <c r="BY191" s="75">
        <f>IF(BY$3&gt;$A191+30,0,IF(BY$4&lt;$A191,0,IF(AND(BY$3&gt;=$A191,BY$3&lt;$A192),BY$17*(32-DAY(BY$3)),IF(AND(BY$4&gt;=$A191,BY$4&lt;$A192),BY$17*DAY(BY$4),IF(AND(BY$3&lt;$A191,BY$4&gt;$A192),BY$17*31,"X")))))*BY$21/100</f>
        <v>0</v>
      </c>
      <c r="BZ191" s="64">
        <f t="shared" si="573"/>
        <v>0</v>
      </c>
      <c r="CA191" s="27">
        <f t="shared" si="553"/>
        <v>0</v>
      </c>
      <c r="CC191" s="34">
        <v>47543</v>
      </c>
      <c r="CD191" s="75">
        <f>IF(CD$3&gt;$A191+30,0,IF(CD$4&lt;$A191,0,IF(AND(CD$3&gt;=$A191,CD$3&lt;$A192),CD$17*(32-DAY(CD$3)),IF(AND(CD$4&gt;=$A191,CD$4&lt;$A192),CD$17*DAY(CD$4),IF(AND(CD$3&lt;$A191,CD$4&gt;$A192),CD$17*31,"X")))))*CD$21/100</f>
        <v>0</v>
      </c>
      <c r="CE191" s="64">
        <f t="shared" si="574"/>
        <v>0</v>
      </c>
      <c r="CF191" s="27">
        <f t="shared" si="554"/>
        <v>0</v>
      </c>
      <c r="CH191" s="34">
        <v>47543</v>
      </c>
      <c r="CI191" s="75">
        <f>IF(CI$3&gt;$A191+30,0,IF(CI$4&lt;$A191,0,IF(AND(CI$3&gt;=$A191,CI$3&lt;$A192),CI$17*(32-DAY(CI$3)),IF(AND(CI$4&gt;=$A191,CI$4&lt;$A192),CI$17*DAY(CI$4),IF(AND(CI$3&lt;$A191,CI$4&gt;$A192),CI$17*31,"X")))))*CI$21/100</f>
        <v>0</v>
      </c>
      <c r="CJ191" s="64">
        <f t="shared" si="575"/>
        <v>0</v>
      </c>
      <c r="CK191" s="27">
        <f t="shared" si="555"/>
        <v>0</v>
      </c>
      <c r="CM191" s="34">
        <v>47543</v>
      </c>
      <c r="CN191" s="75">
        <f>IF(CN$3&gt;$A191+30,0,IF(CN$4&lt;$A191,0,IF(AND(CN$3&gt;=$A191,CN$3&lt;$A192),CN$17*(32-DAY(CN$3)),IF(AND(CN$4&gt;=$A191,CN$4&lt;$A192),CN$17*DAY(CN$4),IF(AND(CN$3&lt;$A191,CN$4&gt;$A192),CN$17*31,"X")))))*CN$21/100</f>
        <v>0</v>
      </c>
      <c r="CO191" s="64">
        <f t="shared" si="576"/>
        <v>0</v>
      </c>
      <c r="CP191" s="27">
        <f t="shared" si="556"/>
        <v>0</v>
      </c>
      <c r="CR191" s="34">
        <v>47543</v>
      </c>
      <c r="CS191" s="75">
        <f>IF(CS$3&gt;$A191+30,0,IF(CS$4&lt;$A191,0,IF(AND(CS$3&gt;=$A191,CS$3&lt;$A192),CS$17*(32-DAY(CS$3)),IF(AND(CS$4&gt;=$A191,CS$4&lt;$A192),CS$17*DAY(CS$4),IF(AND(CS$3&lt;$A191,CS$4&gt;$A192),CS$17*31,"X")))))*CS$21/100</f>
        <v>0</v>
      </c>
      <c r="CT191" s="64">
        <f t="shared" si="577"/>
        <v>0</v>
      </c>
      <c r="CU191" s="27">
        <f t="shared" si="557"/>
        <v>0</v>
      </c>
    </row>
    <row r="192" spans="1:100" ht="12.75" hidden="1" customHeight="1" outlineLevel="1" x14ac:dyDescent="0.2">
      <c r="A192" s="34">
        <v>47574</v>
      </c>
      <c r="B192" s="75">
        <f>IF(B$3&gt;$A192+29,0,IF(B$4&lt;$A192,0,IF(AND(B$3&gt;=$A192,B$3&lt;$A193),B$17*(31-DAY(B$3)),IF(AND(B$4&gt;=$A192,B$4&lt;$A193),B$17*DAY(B$4),IF(AND(B$3&lt;$A192,B$4&gt;$A193),B$17*30,"X")))))*B$21/100</f>
        <v>0</v>
      </c>
      <c r="C192" s="64">
        <f t="shared" si="558"/>
        <v>0</v>
      </c>
      <c r="D192" s="27">
        <f t="shared" si="538"/>
        <v>0</v>
      </c>
      <c r="F192" s="34">
        <v>47574</v>
      </c>
      <c r="G192" s="75">
        <f>IF(G$3&gt;$A192+29,0,IF(G$4&lt;$A192,0,IF(AND(G$3&gt;=$A192,G$3&lt;$A193),G$17*(31-DAY(G$3)),IF(AND(G$4&gt;=$A192,G$4&lt;$A193),G$17*DAY(G$4),IF(AND(G$3&lt;$A192,G$4&gt;$A193),G$17*30,"X")))))*G$21/100</f>
        <v>0</v>
      </c>
      <c r="H192" s="64">
        <f t="shared" si="559"/>
        <v>0</v>
      </c>
      <c r="I192" s="27">
        <f t="shared" si="539"/>
        <v>0</v>
      </c>
      <c r="K192" s="34">
        <v>47574</v>
      </c>
      <c r="L192" s="75">
        <f>IF(L$3&gt;$A192+29,0,IF(L$4&lt;$A192,0,IF(AND(L$3&gt;=$A192,L$3&lt;$A193),L$17*(31-DAY(L$3)),IF(AND(L$4&gt;=$A192,L$4&lt;$A193),L$17*DAY(L$4),IF(AND(L$3&lt;$A192,L$4&gt;$A193),L$17*30,"X")))))*L$21/100</f>
        <v>0</v>
      </c>
      <c r="M192" s="64">
        <f t="shared" si="560"/>
        <v>0</v>
      </c>
      <c r="N192" s="27">
        <f t="shared" si="540"/>
        <v>0</v>
      </c>
      <c r="P192" s="34">
        <v>47574</v>
      </c>
      <c r="Q192" s="75">
        <f>IF(Q$3&gt;$A192+29,0,IF(Q$4&lt;$A192,0,IF(AND(Q$3&gt;=$A192,Q$3&lt;$A193),Q$17*(31-DAY(Q$3)),IF(AND(Q$4&gt;=$A192,Q$4&lt;$A193),Q$17*DAY(Q$4),IF(AND(Q$3&lt;$A192,Q$4&gt;$A193),Q$17*30,"X")))))*Q$21/100</f>
        <v>0</v>
      </c>
      <c r="R192" s="64">
        <f t="shared" si="561"/>
        <v>0</v>
      </c>
      <c r="S192" s="27">
        <f t="shared" si="541"/>
        <v>0</v>
      </c>
      <c r="U192" s="34">
        <v>47574</v>
      </c>
      <c r="V192" s="75">
        <f>IF(V$3&gt;$A192+29,0,IF(V$4&lt;$A192,0,IF(AND(V$3&gt;=$A192,V$3&lt;$A193),V$17*(31-DAY(V$3)),IF(AND(V$4&gt;=$A192,V$4&lt;$A193),V$17*DAY(V$4),IF(AND(V$3&lt;$A192,V$4&gt;$A193),V$17*30,"X")))))*V$21/100</f>
        <v>0</v>
      </c>
      <c r="W192" s="64">
        <f t="shared" si="562"/>
        <v>0</v>
      </c>
      <c r="X192" s="27">
        <f t="shared" si="542"/>
        <v>0</v>
      </c>
      <c r="Z192" s="34">
        <v>47574</v>
      </c>
      <c r="AA192" s="75">
        <f>IF(AA$3&gt;$A192+29,0,IF(AA$4&lt;$A192,0,IF(AND(AA$3&gt;=$A192,AA$3&lt;$A193),AA$17*(31-DAY(AA$3)),IF(AND(AA$4&gt;=$A192,AA$4&lt;$A193),AA$17*DAY(AA$4),IF(AND(AA$3&lt;$A192,AA$4&gt;$A193),AA$17*30,"X")))))*AA$21/100</f>
        <v>0</v>
      </c>
      <c r="AB192" s="64">
        <f t="shared" si="563"/>
        <v>0</v>
      </c>
      <c r="AC192" s="27">
        <f t="shared" si="543"/>
        <v>0</v>
      </c>
      <c r="AE192" s="34">
        <v>47574</v>
      </c>
      <c r="AF192" s="75">
        <f>IF(AF$3&gt;$A192+29,0,IF(AF$4&lt;$A192,0,IF(AND(AF$3&gt;=$A192,AF$3&lt;$A193),AF$17*(31-DAY(AF$3)),IF(AND(AF$4&gt;=$A192,AF$4&lt;$A193),AF$17*DAY(AF$4),IF(AND(AF$3&lt;$A192,AF$4&gt;$A193),AF$17*30,"X")))))*AF$21/100</f>
        <v>0</v>
      </c>
      <c r="AG192" s="64">
        <f t="shared" si="564"/>
        <v>0</v>
      </c>
      <c r="AH192" s="27">
        <f t="shared" si="544"/>
        <v>0</v>
      </c>
      <c r="AJ192" s="34">
        <v>47574</v>
      </c>
      <c r="AK192" s="75">
        <f>IF(AK$3&gt;$A192+29,0,IF(AK$4&lt;$A192,0,IF(AND(AK$3&gt;=$A192,AK$3&lt;$A193),AK$17*(31-DAY(AK$3)),IF(AND(AK$4&gt;=$A192,AK$4&lt;$A193),AK$17*DAY(AK$4),IF(AND(AK$3&lt;$A192,AK$4&gt;$A193),AK$17*30,"X")))))*AK$21/100</f>
        <v>0</v>
      </c>
      <c r="AL192" s="64">
        <f t="shared" si="565"/>
        <v>0</v>
      </c>
      <c r="AM192" s="27">
        <f t="shared" si="545"/>
        <v>0</v>
      </c>
      <c r="AO192" s="34">
        <v>47574</v>
      </c>
      <c r="AP192" s="75">
        <f>IF(AP$3&gt;$A192+29,0,IF(AP$4&lt;$A192,0,IF(AND(AP$3&gt;=$A192,AP$3&lt;$A193),AP$17*(31-DAY(AP$3)),IF(AND(AP$4&gt;=$A192,AP$4&lt;$A193),AP$17*DAY(AP$4),IF(AND(AP$3&lt;$A192,AP$4&gt;$A193),AP$17*30,"X")))))*AP$21/100</f>
        <v>0</v>
      </c>
      <c r="AQ192" s="64">
        <f t="shared" si="566"/>
        <v>0</v>
      </c>
      <c r="AR192" s="27">
        <f t="shared" si="546"/>
        <v>0</v>
      </c>
      <c r="AT192" s="34">
        <v>47574</v>
      </c>
      <c r="AU192" s="75">
        <f>IF(AU$3&gt;$A192+29,0,IF(AU$4&lt;$A192,0,IF(AND(AU$3&gt;=$A192,AU$3&lt;$A193),AU$17*(31-DAY(AU$3)),IF(AND(AU$4&gt;=$A192,AU$4&lt;$A193),AU$17*DAY(AU$4),IF(AND(AU$3&lt;$A192,AU$4&gt;$A193),AU$17*30,"X")))))*AU$21/100</f>
        <v>0</v>
      </c>
      <c r="AV192" s="64">
        <f t="shared" si="567"/>
        <v>0</v>
      </c>
      <c r="AW192" s="27">
        <f t="shared" si="547"/>
        <v>0</v>
      </c>
      <c r="AY192" s="34">
        <v>47574</v>
      </c>
      <c r="AZ192" s="75">
        <f>IF(AZ$3&gt;$A192+29,0,IF(AZ$4&lt;$A192,0,IF(AND(AZ$3&gt;=$A192,AZ$3&lt;$A193),AZ$17*(31-DAY(AZ$3)),IF(AND(AZ$4&gt;=$A192,AZ$4&lt;$A193),AZ$17*DAY(AZ$4),IF(AND(AZ$3&lt;$A192,AZ$4&gt;$A193),AZ$17*30,"X")))))*AZ$21/100</f>
        <v>0</v>
      </c>
      <c r="BA192" s="64">
        <f t="shared" si="568"/>
        <v>0</v>
      </c>
      <c r="BB192" s="27">
        <f t="shared" si="548"/>
        <v>0</v>
      </c>
      <c r="BD192" s="34">
        <v>47574</v>
      </c>
      <c r="BE192" s="75">
        <f>IF(BE$3&gt;$A192+29,0,IF(BE$4&lt;$A192,0,IF(AND(BE$3&gt;=$A192,BE$3&lt;$A193),BE$17*(31-DAY(BE$3)),IF(AND(BE$4&gt;=$A192,BE$4&lt;$A193),BE$17*DAY(BE$4),IF(AND(BE$3&lt;$A192,BE$4&gt;$A193),BE$17*30,"X")))))*BE$21/100</f>
        <v>0</v>
      </c>
      <c r="BF192" s="64">
        <f t="shared" si="569"/>
        <v>0</v>
      </c>
      <c r="BG192" s="27">
        <f t="shared" si="549"/>
        <v>0</v>
      </c>
      <c r="BI192" s="34">
        <v>47574</v>
      </c>
      <c r="BJ192" s="75">
        <f>IF(BJ$3&gt;$A192+29,0,IF(BJ$4&lt;$A192,0,IF(AND(BJ$3&gt;=$A192,BJ$3&lt;$A193),BJ$17*(31-DAY(BJ$3)),IF(AND(BJ$4&gt;=$A192,BJ$4&lt;$A193),BJ$17*DAY(BJ$4),IF(AND(BJ$3&lt;$A192,BJ$4&gt;$A193),BJ$17*30,"X")))))*BJ$21/100</f>
        <v>0</v>
      </c>
      <c r="BK192" s="64">
        <f t="shared" si="570"/>
        <v>0</v>
      </c>
      <c r="BL192" s="27">
        <f t="shared" si="550"/>
        <v>0</v>
      </c>
      <c r="BN192" s="34">
        <v>47574</v>
      </c>
      <c r="BO192" s="75">
        <f>IF(BO$3&gt;$A192+29,0,IF(BO$4&lt;$A192,0,IF(AND(BO$3&gt;=$A192,BO$3&lt;$A193),BO$17*(31-DAY(BO$3)),IF(AND(BO$4&gt;=$A192,BO$4&lt;$A193),BO$17*DAY(BO$4),IF(AND(BO$3&lt;$A192,BO$4&gt;$A193),BO$17*30,"X")))))*BO$21/100</f>
        <v>0</v>
      </c>
      <c r="BP192" s="64">
        <f t="shared" si="571"/>
        <v>0</v>
      </c>
      <c r="BQ192" s="27">
        <f t="shared" si="551"/>
        <v>0</v>
      </c>
      <c r="BS192" s="34">
        <v>47574</v>
      </c>
      <c r="BT192" s="75">
        <f>IF(BT$3&gt;$A192+29,0,IF(BT$4&lt;$A192,0,IF(AND(BT$3&gt;=$A192,BT$3&lt;$A193),BT$17*(31-DAY(BT$3)),IF(AND(BT$4&gt;=$A192,BT$4&lt;$A193),BT$17*DAY(BT$4),IF(AND(BT$3&lt;$A192,BT$4&gt;$A193),BT$17*30,"X")))))*BT$21/100</f>
        <v>0</v>
      </c>
      <c r="BU192" s="64">
        <f t="shared" si="572"/>
        <v>0</v>
      </c>
      <c r="BV192" s="27">
        <f t="shared" si="552"/>
        <v>0</v>
      </c>
      <c r="BX192" s="34">
        <v>47574</v>
      </c>
      <c r="BY192" s="75">
        <f>IF(BY$3&gt;$A192+29,0,IF(BY$4&lt;$A192,0,IF(AND(BY$3&gt;=$A192,BY$3&lt;$A193),BY$17*(31-DAY(BY$3)),IF(AND(BY$4&gt;=$A192,BY$4&lt;$A193),BY$17*DAY(BY$4),IF(AND(BY$3&lt;$A192,BY$4&gt;$A193),BY$17*30,"X")))))*BY$21/100</f>
        <v>0</v>
      </c>
      <c r="BZ192" s="64">
        <f t="shared" si="573"/>
        <v>0</v>
      </c>
      <c r="CA192" s="27">
        <f t="shared" si="553"/>
        <v>0</v>
      </c>
      <c r="CC192" s="34">
        <v>47574</v>
      </c>
      <c r="CD192" s="75">
        <f>IF(CD$3&gt;$A192+29,0,IF(CD$4&lt;$A192,0,IF(AND(CD$3&gt;=$A192,CD$3&lt;$A193),CD$17*(31-DAY(CD$3)),IF(AND(CD$4&gt;=$A192,CD$4&lt;$A193),CD$17*DAY(CD$4),IF(AND(CD$3&lt;$A192,CD$4&gt;$A193),CD$17*30,"X")))))*CD$21/100</f>
        <v>0</v>
      </c>
      <c r="CE192" s="64">
        <f t="shared" si="574"/>
        <v>0</v>
      </c>
      <c r="CF192" s="27">
        <f t="shared" si="554"/>
        <v>0</v>
      </c>
      <c r="CH192" s="34">
        <v>47574</v>
      </c>
      <c r="CI192" s="75">
        <f>IF(CI$3&gt;$A192+29,0,IF(CI$4&lt;$A192,0,IF(AND(CI$3&gt;=$A192,CI$3&lt;$A193),CI$17*(31-DAY(CI$3)),IF(AND(CI$4&gt;=$A192,CI$4&lt;$A193),CI$17*DAY(CI$4),IF(AND(CI$3&lt;$A192,CI$4&gt;$A193),CI$17*30,"X")))))*CI$21/100</f>
        <v>0</v>
      </c>
      <c r="CJ192" s="64">
        <f t="shared" si="575"/>
        <v>0</v>
      </c>
      <c r="CK192" s="27">
        <f t="shared" si="555"/>
        <v>0</v>
      </c>
      <c r="CM192" s="34">
        <v>47574</v>
      </c>
      <c r="CN192" s="75">
        <f>IF(CN$3&gt;$A192+29,0,IF(CN$4&lt;$A192,0,IF(AND(CN$3&gt;=$A192,CN$3&lt;$A193),CN$17*(31-DAY(CN$3)),IF(AND(CN$4&gt;=$A192,CN$4&lt;$A193),CN$17*DAY(CN$4),IF(AND(CN$3&lt;$A192,CN$4&gt;$A193),CN$17*30,"X")))))*CN$21/100</f>
        <v>0</v>
      </c>
      <c r="CO192" s="64">
        <f t="shared" si="576"/>
        <v>0</v>
      </c>
      <c r="CP192" s="27">
        <f t="shared" si="556"/>
        <v>0</v>
      </c>
      <c r="CR192" s="34">
        <v>47574</v>
      </c>
      <c r="CS192" s="75">
        <f>IF(CS$3&gt;$A192+29,0,IF(CS$4&lt;$A192,0,IF(AND(CS$3&gt;=$A192,CS$3&lt;$A193),CS$17*(31-DAY(CS$3)),IF(AND(CS$4&gt;=$A192,CS$4&lt;$A193),CS$17*DAY(CS$4),IF(AND(CS$3&lt;$A192,CS$4&gt;$A193),CS$17*30,"X")))))*CS$21/100</f>
        <v>0</v>
      </c>
      <c r="CT192" s="64">
        <f t="shared" si="577"/>
        <v>0</v>
      </c>
      <c r="CU192" s="27">
        <f t="shared" si="557"/>
        <v>0</v>
      </c>
    </row>
    <row r="193" spans="1:99" ht="12.75" hidden="1" customHeight="1" outlineLevel="1" x14ac:dyDescent="0.2">
      <c r="A193" s="34">
        <v>47604</v>
      </c>
      <c r="B193" s="75">
        <f>IF(B$3&gt;$A193+30,0,IF(B$4&lt;$A193,0,IF(AND(B$3&gt;=$A193,B$3&lt;$A194),B$17*(32-DAY(B$3)),IF(AND(B$4&gt;=$A193,B$4&lt;$A194),B$17*DAY(B$4),IF(AND(B$3&lt;$A193,B$4&gt;$A194),B$17*31,"X")))))*B$21/100</f>
        <v>0</v>
      </c>
      <c r="C193" s="64">
        <f t="shared" si="558"/>
        <v>0</v>
      </c>
      <c r="D193" s="27">
        <f t="shared" si="538"/>
        <v>0</v>
      </c>
      <c r="F193" s="34">
        <v>47604</v>
      </c>
      <c r="G193" s="75">
        <f>IF(G$3&gt;$A193+30,0,IF(G$4&lt;$A193,0,IF(AND(G$3&gt;=$A193,G$3&lt;$A194),G$17*(32-DAY(G$3)),IF(AND(G$4&gt;=$A193,G$4&lt;$A194),G$17*DAY(G$4),IF(AND(G$3&lt;$A193,G$4&gt;$A194),G$17*31,"X")))))*G$21/100</f>
        <v>0</v>
      </c>
      <c r="H193" s="64">
        <f t="shared" si="559"/>
        <v>0</v>
      </c>
      <c r="I193" s="27">
        <f t="shared" si="539"/>
        <v>0</v>
      </c>
      <c r="K193" s="34">
        <v>47604</v>
      </c>
      <c r="L193" s="75">
        <f>IF(L$3&gt;$A193+30,0,IF(L$4&lt;$A193,0,IF(AND(L$3&gt;=$A193,L$3&lt;$A194),L$17*(32-DAY(L$3)),IF(AND(L$4&gt;=$A193,L$4&lt;$A194),L$17*DAY(L$4),IF(AND(L$3&lt;$A193,L$4&gt;$A194),L$17*31,"X")))))*L$21/100</f>
        <v>0</v>
      </c>
      <c r="M193" s="64">
        <f t="shared" si="560"/>
        <v>0</v>
      </c>
      <c r="N193" s="27">
        <f t="shared" si="540"/>
        <v>0</v>
      </c>
      <c r="P193" s="34">
        <v>47604</v>
      </c>
      <c r="Q193" s="75">
        <f>IF(Q$3&gt;$A193+30,0,IF(Q$4&lt;$A193,0,IF(AND(Q$3&gt;=$A193,Q$3&lt;$A194),Q$17*(32-DAY(Q$3)),IF(AND(Q$4&gt;=$A193,Q$4&lt;$A194),Q$17*DAY(Q$4),IF(AND(Q$3&lt;$A193,Q$4&gt;$A194),Q$17*31,"X")))))*Q$21/100</f>
        <v>0</v>
      </c>
      <c r="R193" s="64">
        <f t="shared" si="561"/>
        <v>0</v>
      </c>
      <c r="S193" s="27">
        <f t="shared" si="541"/>
        <v>0</v>
      </c>
      <c r="U193" s="34">
        <v>47604</v>
      </c>
      <c r="V193" s="75">
        <f>IF(V$3&gt;$A193+30,0,IF(V$4&lt;$A193,0,IF(AND(V$3&gt;=$A193,V$3&lt;$A194),V$17*(32-DAY(V$3)),IF(AND(V$4&gt;=$A193,V$4&lt;$A194),V$17*DAY(V$4),IF(AND(V$3&lt;$A193,V$4&gt;$A194),V$17*31,"X")))))*V$21/100</f>
        <v>0</v>
      </c>
      <c r="W193" s="64">
        <f t="shared" si="562"/>
        <v>0</v>
      </c>
      <c r="X193" s="27">
        <f t="shared" si="542"/>
        <v>0</v>
      </c>
      <c r="Z193" s="34">
        <v>47604</v>
      </c>
      <c r="AA193" s="75">
        <f>IF(AA$3&gt;$A193+30,0,IF(AA$4&lt;$A193,0,IF(AND(AA$3&gt;=$A193,AA$3&lt;$A194),AA$17*(32-DAY(AA$3)),IF(AND(AA$4&gt;=$A193,AA$4&lt;$A194),AA$17*DAY(AA$4),IF(AND(AA$3&lt;$A193,AA$4&gt;$A194),AA$17*31,"X")))))*AA$21/100</f>
        <v>0</v>
      </c>
      <c r="AB193" s="64">
        <f t="shared" si="563"/>
        <v>0</v>
      </c>
      <c r="AC193" s="27">
        <f t="shared" si="543"/>
        <v>0</v>
      </c>
      <c r="AE193" s="34">
        <v>47604</v>
      </c>
      <c r="AF193" s="75">
        <f>IF(AF$3&gt;$A193+30,0,IF(AF$4&lt;$A193,0,IF(AND(AF$3&gt;=$A193,AF$3&lt;$A194),AF$17*(32-DAY(AF$3)),IF(AND(AF$4&gt;=$A193,AF$4&lt;$A194),AF$17*DAY(AF$4),IF(AND(AF$3&lt;$A193,AF$4&gt;$A194),AF$17*31,"X")))))*AF$21/100</f>
        <v>0</v>
      </c>
      <c r="AG193" s="64">
        <f t="shared" si="564"/>
        <v>0</v>
      </c>
      <c r="AH193" s="27">
        <f t="shared" si="544"/>
        <v>0</v>
      </c>
      <c r="AJ193" s="34">
        <v>47604</v>
      </c>
      <c r="AK193" s="75">
        <f>IF(AK$3&gt;$A193+30,0,IF(AK$4&lt;$A193,0,IF(AND(AK$3&gt;=$A193,AK$3&lt;$A194),AK$17*(32-DAY(AK$3)),IF(AND(AK$4&gt;=$A193,AK$4&lt;$A194),AK$17*DAY(AK$4),IF(AND(AK$3&lt;$A193,AK$4&gt;$A194),AK$17*31,"X")))))*AK$21/100</f>
        <v>0</v>
      </c>
      <c r="AL193" s="64">
        <f t="shared" si="565"/>
        <v>0</v>
      </c>
      <c r="AM193" s="27">
        <f t="shared" si="545"/>
        <v>0</v>
      </c>
      <c r="AO193" s="34">
        <v>47604</v>
      </c>
      <c r="AP193" s="75">
        <f>IF(AP$3&gt;$A193+30,0,IF(AP$4&lt;$A193,0,IF(AND(AP$3&gt;=$A193,AP$3&lt;$A194),AP$17*(32-DAY(AP$3)),IF(AND(AP$4&gt;=$A193,AP$4&lt;$A194),AP$17*DAY(AP$4),IF(AND(AP$3&lt;$A193,AP$4&gt;$A194),AP$17*31,"X")))))*AP$21/100</f>
        <v>0</v>
      </c>
      <c r="AQ193" s="64">
        <f t="shared" si="566"/>
        <v>0</v>
      </c>
      <c r="AR193" s="27">
        <f t="shared" si="546"/>
        <v>0</v>
      </c>
      <c r="AT193" s="34">
        <v>47604</v>
      </c>
      <c r="AU193" s="75">
        <f>IF(AU$3&gt;$A193+30,0,IF(AU$4&lt;$A193,0,IF(AND(AU$3&gt;=$A193,AU$3&lt;$A194),AU$17*(32-DAY(AU$3)),IF(AND(AU$4&gt;=$A193,AU$4&lt;$A194),AU$17*DAY(AU$4),IF(AND(AU$3&lt;$A193,AU$4&gt;$A194),AU$17*31,"X")))))*AU$21/100</f>
        <v>0</v>
      </c>
      <c r="AV193" s="64">
        <f t="shared" si="567"/>
        <v>0</v>
      </c>
      <c r="AW193" s="27">
        <f t="shared" si="547"/>
        <v>0</v>
      </c>
      <c r="AY193" s="34">
        <v>47604</v>
      </c>
      <c r="AZ193" s="75">
        <f>IF(AZ$3&gt;$A193+30,0,IF(AZ$4&lt;$A193,0,IF(AND(AZ$3&gt;=$A193,AZ$3&lt;$A194),AZ$17*(32-DAY(AZ$3)),IF(AND(AZ$4&gt;=$A193,AZ$4&lt;$A194),AZ$17*DAY(AZ$4),IF(AND(AZ$3&lt;$A193,AZ$4&gt;$A194),AZ$17*31,"X")))))*AZ$21/100</f>
        <v>0</v>
      </c>
      <c r="BA193" s="64">
        <f t="shared" si="568"/>
        <v>0</v>
      </c>
      <c r="BB193" s="27">
        <f t="shared" si="548"/>
        <v>0</v>
      </c>
      <c r="BD193" s="34">
        <v>47604</v>
      </c>
      <c r="BE193" s="75">
        <f>IF(BE$3&gt;$A193+30,0,IF(BE$4&lt;$A193,0,IF(AND(BE$3&gt;=$A193,BE$3&lt;$A194),BE$17*(32-DAY(BE$3)),IF(AND(BE$4&gt;=$A193,BE$4&lt;$A194),BE$17*DAY(BE$4),IF(AND(BE$3&lt;$A193,BE$4&gt;$A194),BE$17*31,"X")))))*BE$21/100</f>
        <v>0</v>
      </c>
      <c r="BF193" s="64">
        <f t="shared" si="569"/>
        <v>0</v>
      </c>
      <c r="BG193" s="27">
        <f t="shared" si="549"/>
        <v>0</v>
      </c>
      <c r="BI193" s="34">
        <v>47604</v>
      </c>
      <c r="BJ193" s="75">
        <f>IF(BJ$3&gt;$A193+30,0,IF(BJ$4&lt;$A193,0,IF(AND(BJ$3&gt;=$A193,BJ$3&lt;$A194),BJ$17*(32-DAY(BJ$3)),IF(AND(BJ$4&gt;=$A193,BJ$4&lt;$A194),BJ$17*DAY(BJ$4),IF(AND(BJ$3&lt;$A193,BJ$4&gt;$A194),BJ$17*31,"X")))))*BJ$21/100</f>
        <v>0</v>
      </c>
      <c r="BK193" s="64">
        <f t="shared" si="570"/>
        <v>0</v>
      </c>
      <c r="BL193" s="27">
        <f t="shared" si="550"/>
        <v>0</v>
      </c>
      <c r="BN193" s="34">
        <v>47604</v>
      </c>
      <c r="BO193" s="75">
        <f>IF(BO$3&gt;$A193+30,0,IF(BO$4&lt;$A193,0,IF(AND(BO$3&gt;=$A193,BO$3&lt;$A194),BO$17*(32-DAY(BO$3)),IF(AND(BO$4&gt;=$A193,BO$4&lt;$A194),BO$17*DAY(BO$4),IF(AND(BO$3&lt;$A193,BO$4&gt;$A194),BO$17*31,"X")))))*BO$21/100</f>
        <v>0</v>
      </c>
      <c r="BP193" s="64">
        <f t="shared" si="571"/>
        <v>0</v>
      </c>
      <c r="BQ193" s="27">
        <f t="shared" si="551"/>
        <v>0</v>
      </c>
      <c r="BS193" s="34">
        <v>47604</v>
      </c>
      <c r="BT193" s="75">
        <f>IF(BT$3&gt;$A193+30,0,IF(BT$4&lt;$A193,0,IF(AND(BT$3&gt;=$A193,BT$3&lt;$A194),BT$17*(32-DAY(BT$3)),IF(AND(BT$4&gt;=$A193,BT$4&lt;$A194),BT$17*DAY(BT$4),IF(AND(BT$3&lt;$A193,BT$4&gt;$A194),BT$17*31,"X")))))*BT$21/100</f>
        <v>0</v>
      </c>
      <c r="BU193" s="64">
        <f t="shared" si="572"/>
        <v>0</v>
      </c>
      <c r="BV193" s="27">
        <f t="shared" si="552"/>
        <v>0</v>
      </c>
      <c r="BX193" s="34">
        <v>47604</v>
      </c>
      <c r="BY193" s="75">
        <f>IF(BY$3&gt;$A193+30,0,IF(BY$4&lt;$A193,0,IF(AND(BY$3&gt;=$A193,BY$3&lt;$A194),BY$17*(32-DAY(BY$3)),IF(AND(BY$4&gt;=$A193,BY$4&lt;$A194),BY$17*DAY(BY$4),IF(AND(BY$3&lt;$A193,BY$4&gt;$A194),BY$17*31,"X")))))*BY$21/100</f>
        <v>0</v>
      </c>
      <c r="BZ193" s="64">
        <f t="shared" si="573"/>
        <v>0</v>
      </c>
      <c r="CA193" s="27">
        <f t="shared" si="553"/>
        <v>0</v>
      </c>
      <c r="CC193" s="34">
        <v>47604</v>
      </c>
      <c r="CD193" s="75">
        <f>IF(CD$3&gt;$A193+30,0,IF(CD$4&lt;$A193,0,IF(AND(CD$3&gt;=$A193,CD$3&lt;$A194),CD$17*(32-DAY(CD$3)),IF(AND(CD$4&gt;=$A193,CD$4&lt;$A194),CD$17*DAY(CD$4),IF(AND(CD$3&lt;$A193,CD$4&gt;$A194),CD$17*31,"X")))))*CD$21/100</f>
        <v>0</v>
      </c>
      <c r="CE193" s="64">
        <f t="shared" si="574"/>
        <v>0</v>
      </c>
      <c r="CF193" s="27">
        <f t="shared" si="554"/>
        <v>0</v>
      </c>
      <c r="CH193" s="34">
        <v>47604</v>
      </c>
      <c r="CI193" s="75">
        <f>IF(CI$3&gt;$A193+30,0,IF(CI$4&lt;$A193,0,IF(AND(CI$3&gt;=$A193,CI$3&lt;$A194),CI$17*(32-DAY(CI$3)),IF(AND(CI$4&gt;=$A193,CI$4&lt;$A194),CI$17*DAY(CI$4),IF(AND(CI$3&lt;$A193,CI$4&gt;$A194),CI$17*31,"X")))))*CI$21/100</f>
        <v>0</v>
      </c>
      <c r="CJ193" s="64">
        <f t="shared" si="575"/>
        <v>0</v>
      </c>
      <c r="CK193" s="27">
        <f t="shared" si="555"/>
        <v>0</v>
      </c>
      <c r="CM193" s="34">
        <v>47604</v>
      </c>
      <c r="CN193" s="75">
        <f>IF(CN$3&gt;$A193+30,0,IF(CN$4&lt;$A193,0,IF(AND(CN$3&gt;=$A193,CN$3&lt;$A194),CN$17*(32-DAY(CN$3)),IF(AND(CN$4&gt;=$A193,CN$4&lt;$A194),CN$17*DAY(CN$4),IF(AND(CN$3&lt;$A193,CN$4&gt;$A194),CN$17*31,"X")))))*CN$21/100</f>
        <v>0</v>
      </c>
      <c r="CO193" s="64">
        <f t="shared" si="576"/>
        <v>0</v>
      </c>
      <c r="CP193" s="27">
        <f t="shared" si="556"/>
        <v>0</v>
      </c>
      <c r="CR193" s="34">
        <v>47604</v>
      </c>
      <c r="CS193" s="75">
        <f>IF(CS$3&gt;$A193+30,0,IF(CS$4&lt;$A193,0,IF(AND(CS$3&gt;=$A193,CS$3&lt;$A194),CS$17*(32-DAY(CS$3)),IF(AND(CS$4&gt;=$A193,CS$4&lt;$A194),CS$17*DAY(CS$4),IF(AND(CS$3&lt;$A193,CS$4&gt;$A194),CS$17*31,"X")))))*CS$21/100</f>
        <v>0</v>
      </c>
      <c r="CT193" s="64">
        <f t="shared" si="577"/>
        <v>0</v>
      </c>
      <c r="CU193" s="27">
        <f t="shared" si="557"/>
        <v>0</v>
      </c>
    </row>
    <row r="194" spans="1:99" ht="12.75" hidden="1" customHeight="1" outlineLevel="1" x14ac:dyDescent="0.2">
      <c r="A194" s="34">
        <v>47635</v>
      </c>
      <c r="B194" s="75">
        <f>IF(B$3&gt;$A194+29,0,IF(B$4&lt;$A194,0,IF(AND(B$3&gt;=$A194,B$3&lt;$A195),B$17*(31-DAY(B$3)),IF(AND(B$4&gt;=$A194,B$4&lt;$A195),B$17*DAY(B$4),IF(AND(B$3&lt;$A194,B$4&gt;$A195),B$17*30,"X")))))*B$21/100</f>
        <v>0</v>
      </c>
      <c r="C194" s="64">
        <f t="shared" si="558"/>
        <v>0</v>
      </c>
      <c r="D194" s="27">
        <f t="shared" si="538"/>
        <v>0</v>
      </c>
      <c r="F194" s="34">
        <v>47635</v>
      </c>
      <c r="G194" s="75">
        <f>IF(G$3&gt;$A194+29,0,IF(G$4&lt;$A194,0,IF(AND(G$3&gt;=$A194,G$3&lt;$A195),G$17*(31-DAY(G$3)),IF(AND(G$4&gt;=$A194,G$4&lt;$A195),G$17*DAY(G$4),IF(AND(G$3&lt;$A194,G$4&gt;$A195),G$17*30,"X")))))*G$21/100</f>
        <v>0</v>
      </c>
      <c r="H194" s="64">
        <f t="shared" si="559"/>
        <v>0</v>
      </c>
      <c r="I194" s="27">
        <f t="shared" si="539"/>
        <v>0</v>
      </c>
      <c r="K194" s="34">
        <v>47635</v>
      </c>
      <c r="L194" s="75">
        <f>IF(L$3&gt;$A194+29,0,IF(L$4&lt;$A194,0,IF(AND(L$3&gt;=$A194,L$3&lt;$A195),L$17*(31-DAY(L$3)),IF(AND(L$4&gt;=$A194,L$4&lt;$A195),L$17*DAY(L$4),IF(AND(L$3&lt;$A194,L$4&gt;$A195),L$17*30,"X")))))*L$21/100</f>
        <v>0</v>
      </c>
      <c r="M194" s="64">
        <f t="shared" si="560"/>
        <v>0</v>
      </c>
      <c r="N194" s="27">
        <f t="shared" si="540"/>
        <v>0</v>
      </c>
      <c r="P194" s="34">
        <v>47635</v>
      </c>
      <c r="Q194" s="75">
        <f>IF(Q$3&gt;$A194+29,0,IF(Q$4&lt;$A194,0,IF(AND(Q$3&gt;=$A194,Q$3&lt;$A195),Q$17*(31-DAY(Q$3)),IF(AND(Q$4&gt;=$A194,Q$4&lt;$A195),Q$17*DAY(Q$4),IF(AND(Q$3&lt;$A194,Q$4&gt;$A195),Q$17*30,"X")))))*Q$21/100</f>
        <v>0</v>
      </c>
      <c r="R194" s="64">
        <f t="shared" si="561"/>
        <v>0</v>
      </c>
      <c r="S194" s="27">
        <f t="shared" si="541"/>
        <v>0</v>
      </c>
      <c r="U194" s="34">
        <v>47635</v>
      </c>
      <c r="V194" s="75">
        <f>IF(V$3&gt;$A194+29,0,IF(V$4&lt;$A194,0,IF(AND(V$3&gt;=$A194,V$3&lt;$A195),V$17*(31-DAY(V$3)),IF(AND(V$4&gt;=$A194,V$4&lt;$A195),V$17*DAY(V$4),IF(AND(V$3&lt;$A194,V$4&gt;$A195),V$17*30,"X")))))*V$21/100</f>
        <v>0</v>
      </c>
      <c r="W194" s="64">
        <f t="shared" si="562"/>
        <v>0</v>
      </c>
      <c r="X194" s="27">
        <f t="shared" si="542"/>
        <v>0</v>
      </c>
      <c r="Z194" s="34">
        <v>47635</v>
      </c>
      <c r="AA194" s="75">
        <f>IF(AA$3&gt;$A194+29,0,IF(AA$4&lt;$A194,0,IF(AND(AA$3&gt;=$A194,AA$3&lt;$A195),AA$17*(31-DAY(AA$3)),IF(AND(AA$4&gt;=$A194,AA$4&lt;$A195),AA$17*DAY(AA$4),IF(AND(AA$3&lt;$A194,AA$4&gt;$A195),AA$17*30,"X")))))*AA$21/100</f>
        <v>0</v>
      </c>
      <c r="AB194" s="64">
        <f t="shared" si="563"/>
        <v>0</v>
      </c>
      <c r="AC194" s="27">
        <f t="shared" si="543"/>
        <v>0</v>
      </c>
      <c r="AE194" s="34">
        <v>47635</v>
      </c>
      <c r="AF194" s="75">
        <f>IF(AF$3&gt;$A194+29,0,IF(AF$4&lt;$A194,0,IF(AND(AF$3&gt;=$A194,AF$3&lt;$A195),AF$17*(31-DAY(AF$3)),IF(AND(AF$4&gt;=$A194,AF$4&lt;$A195),AF$17*DAY(AF$4),IF(AND(AF$3&lt;$A194,AF$4&gt;$A195),AF$17*30,"X")))))*AF$21/100</f>
        <v>0</v>
      </c>
      <c r="AG194" s="64">
        <f t="shared" si="564"/>
        <v>0</v>
      </c>
      <c r="AH194" s="27">
        <f t="shared" si="544"/>
        <v>0</v>
      </c>
      <c r="AJ194" s="34">
        <v>47635</v>
      </c>
      <c r="AK194" s="75">
        <f>IF(AK$3&gt;$A194+29,0,IF(AK$4&lt;$A194,0,IF(AND(AK$3&gt;=$A194,AK$3&lt;$A195),AK$17*(31-DAY(AK$3)),IF(AND(AK$4&gt;=$A194,AK$4&lt;$A195),AK$17*DAY(AK$4),IF(AND(AK$3&lt;$A194,AK$4&gt;$A195),AK$17*30,"X")))))*AK$21/100</f>
        <v>0</v>
      </c>
      <c r="AL194" s="64">
        <f t="shared" si="565"/>
        <v>0</v>
      </c>
      <c r="AM194" s="27">
        <f t="shared" si="545"/>
        <v>0</v>
      </c>
      <c r="AO194" s="34">
        <v>47635</v>
      </c>
      <c r="AP194" s="75">
        <f>IF(AP$3&gt;$A194+29,0,IF(AP$4&lt;$A194,0,IF(AND(AP$3&gt;=$A194,AP$3&lt;$A195),AP$17*(31-DAY(AP$3)),IF(AND(AP$4&gt;=$A194,AP$4&lt;$A195),AP$17*DAY(AP$4),IF(AND(AP$3&lt;$A194,AP$4&gt;$A195),AP$17*30,"X")))))*AP$21/100</f>
        <v>0</v>
      </c>
      <c r="AQ194" s="64">
        <f t="shared" si="566"/>
        <v>0</v>
      </c>
      <c r="AR194" s="27">
        <f t="shared" si="546"/>
        <v>0</v>
      </c>
      <c r="AT194" s="34">
        <v>47635</v>
      </c>
      <c r="AU194" s="75">
        <f>IF(AU$3&gt;$A194+29,0,IF(AU$4&lt;$A194,0,IF(AND(AU$3&gt;=$A194,AU$3&lt;$A195),AU$17*(31-DAY(AU$3)),IF(AND(AU$4&gt;=$A194,AU$4&lt;$A195),AU$17*DAY(AU$4),IF(AND(AU$3&lt;$A194,AU$4&gt;$A195),AU$17*30,"X")))))*AU$21/100</f>
        <v>0</v>
      </c>
      <c r="AV194" s="64">
        <f t="shared" si="567"/>
        <v>0</v>
      </c>
      <c r="AW194" s="27">
        <f t="shared" si="547"/>
        <v>0</v>
      </c>
      <c r="AY194" s="34">
        <v>47635</v>
      </c>
      <c r="AZ194" s="75">
        <f>IF(AZ$3&gt;$A194+29,0,IF(AZ$4&lt;$A194,0,IF(AND(AZ$3&gt;=$A194,AZ$3&lt;$A195),AZ$17*(31-DAY(AZ$3)),IF(AND(AZ$4&gt;=$A194,AZ$4&lt;$A195),AZ$17*DAY(AZ$4),IF(AND(AZ$3&lt;$A194,AZ$4&gt;$A195),AZ$17*30,"X")))))*AZ$21/100</f>
        <v>0</v>
      </c>
      <c r="BA194" s="64">
        <f t="shared" si="568"/>
        <v>0</v>
      </c>
      <c r="BB194" s="27">
        <f t="shared" si="548"/>
        <v>0</v>
      </c>
      <c r="BD194" s="34">
        <v>47635</v>
      </c>
      <c r="BE194" s="75">
        <f>IF(BE$3&gt;$A194+29,0,IF(BE$4&lt;$A194,0,IF(AND(BE$3&gt;=$A194,BE$3&lt;$A195),BE$17*(31-DAY(BE$3)),IF(AND(BE$4&gt;=$A194,BE$4&lt;$A195),BE$17*DAY(BE$4),IF(AND(BE$3&lt;$A194,BE$4&gt;$A195),BE$17*30,"X")))))*BE$21/100</f>
        <v>0</v>
      </c>
      <c r="BF194" s="64">
        <f t="shared" si="569"/>
        <v>0</v>
      </c>
      <c r="BG194" s="27">
        <f t="shared" si="549"/>
        <v>0</v>
      </c>
      <c r="BI194" s="34">
        <v>47635</v>
      </c>
      <c r="BJ194" s="75">
        <f>IF(BJ$3&gt;$A194+29,0,IF(BJ$4&lt;$A194,0,IF(AND(BJ$3&gt;=$A194,BJ$3&lt;$A195),BJ$17*(31-DAY(BJ$3)),IF(AND(BJ$4&gt;=$A194,BJ$4&lt;$A195),BJ$17*DAY(BJ$4),IF(AND(BJ$3&lt;$A194,BJ$4&gt;$A195),BJ$17*30,"X")))))*BJ$21/100</f>
        <v>0</v>
      </c>
      <c r="BK194" s="64">
        <f t="shared" si="570"/>
        <v>0</v>
      </c>
      <c r="BL194" s="27">
        <f t="shared" si="550"/>
        <v>0</v>
      </c>
      <c r="BN194" s="34">
        <v>47635</v>
      </c>
      <c r="BO194" s="75">
        <f>IF(BO$3&gt;$A194+29,0,IF(BO$4&lt;$A194,0,IF(AND(BO$3&gt;=$A194,BO$3&lt;$A195),BO$17*(31-DAY(BO$3)),IF(AND(BO$4&gt;=$A194,BO$4&lt;$A195),BO$17*DAY(BO$4),IF(AND(BO$3&lt;$A194,BO$4&gt;$A195),BO$17*30,"X")))))*BO$21/100</f>
        <v>0</v>
      </c>
      <c r="BP194" s="64">
        <f t="shared" si="571"/>
        <v>0</v>
      </c>
      <c r="BQ194" s="27">
        <f t="shared" si="551"/>
        <v>0</v>
      </c>
      <c r="BS194" s="34">
        <v>47635</v>
      </c>
      <c r="BT194" s="75">
        <f>IF(BT$3&gt;$A194+29,0,IF(BT$4&lt;$A194,0,IF(AND(BT$3&gt;=$A194,BT$3&lt;$A195),BT$17*(31-DAY(BT$3)),IF(AND(BT$4&gt;=$A194,BT$4&lt;$A195),BT$17*DAY(BT$4),IF(AND(BT$3&lt;$A194,BT$4&gt;$A195),BT$17*30,"X")))))*BT$21/100</f>
        <v>0</v>
      </c>
      <c r="BU194" s="64">
        <f t="shared" si="572"/>
        <v>0</v>
      </c>
      <c r="BV194" s="27">
        <f t="shared" si="552"/>
        <v>0</v>
      </c>
      <c r="BX194" s="34">
        <v>47635</v>
      </c>
      <c r="BY194" s="75">
        <f>IF(BY$3&gt;$A194+29,0,IF(BY$4&lt;$A194,0,IF(AND(BY$3&gt;=$A194,BY$3&lt;$A195),BY$17*(31-DAY(BY$3)),IF(AND(BY$4&gt;=$A194,BY$4&lt;$A195),BY$17*DAY(BY$4),IF(AND(BY$3&lt;$A194,BY$4&gt;$A195),BY$17*30,"X")))))*BY$21/100</f>
        <v>0</v>
      </c>
      <c r="BZ194" s="64">
        <f t="shared" si="573"/>
        <v>0</v>
      </c>
      <c r="CA194" s="27">
        <f t="shared" si="553"/>
        <v>0</v>
      </c>
      <c r="CC194" s="34">
        <v>47635</v>
      </c>
      <c r="CD194" s="75">
        <f>IF(CD$3&gt;$A194+29,0,IF(CD$4&lt;$A194,0,IF(AND(CD$3&gt;=$A194,CD$3&lt;$A195),CD$17*(31-DAY(CD$3)),IF(AND(CD$4&gt;=$A194,CD$4&lt;$A195),CD$17*DAY(CD$4),IF(AND(CD$3&lt;$A194,CD$4&gt;$A195),CD$17*30,"X")))))*CD$21/100</f>
        <v>0</v>
      </c>
      <c r="CE194" s="64">
        <f t="shared" si="574"/>
        <v>0</v>
      </c>
      <c r="CF194" s="27">
        <f t="shared" si="554"/>
        <v>0</v>
      </c>
      <c r="CH194" s="34">
        <v>47635</v>
      </c>
      <c r="CI194" s="75">
        <f>IF(CI$3&gt;$A194+29,0,IF(CI$4&lt;$A194,0,IF(AND(CI$3&gt;=$A194,CI$3&lt;$A195),CI$17*(31-DAY(CI$3)),IF(AND(CI$4&gt;=$A194,CI$4&lt;$A195),CI$17*DAY(CI$4),IF(AND(CI$3&lt;$A194,CI$4&gt;$A195),CI$17*30,"X")))))*CI$21/100</f>
        <v>0</v>
      </c>
      <c r="CJ194" s="64">
        <f t="shared" si="575"/>
        <v>0</v>
      </c>
      <c r="CK194" s="27">
        <f t="shared" si="555"/>
        <v>0</v>
      </c>
      <c r="CM194" s="34">
        <v>47635</v>
      </c>
      <c r="CN194" s="75">
        <f>IF(CN$3&gt;$A194+29,0,IF(CN$4&lt;$A194,0,IF(AND(CN$3&gt;=$A194,CN$3&lt;$A195),CN$17*(31-DAY(CN$3)),IF(AND(CN$4&gt;=$A194,CN$4&lt;$A195),CN$17*DAY(CN$4),IF(AND(CN$3&lt;$A194,CN$4&gt;$A195),CN$17*30,"X")))))*CN$21/100</f>
        <v>0</v>
      </c>
      <c r="CO194" s="64">
        <f t="shared" si="576"/>
        <v>0</v>
      </c>
      <c r="CP194" s="27">
        <f t="shared" si="556"/>
        <v>0</v>
      </c>
      <c r="CR194" s="34">
        <v>47635</v>
      </c>
      <c r="CS194" s="75">
        <f>IF(CS$3&gt;$A194+29,0,IF(CS$4&lt;$A194,0,IF(AND(CS$3&gt;=$A194,CS$3&lt;$A195),CS$17*(31-DAY(CS$3)),IF(AND(CS$4&gt;=$A194,CS$4&lt;$A195),CS$17*DAY(CS$4),IF(AND(CS$3&lt;$A194,CS$4&gt;$A195),CS$17*30,"X")))))*CS$21/100</f>
        <v>0</v>
      </c>
      <c r="CT194" s="64">
        <f t="shared" si="577"/>
        <v>0</v>
      </c>
      <c r="CU194" s="27">
        <f t="shared" si="557"/>
        <v>0</v>
      </c>
    </row>
    <row r="195" spans="1:99" ht="12.75" hidden="1" customHeight="1" outlineLevel="1" x14ac:dyDescent="0.2">
      <c r="A195" s="34">
        <v>47665</v>
      </c>
      <c r="B195" s="75">
        <f>IF(B$3&gt;$A195+30,0,IF(B$4&lt;$A195,0,IF(AND(B$3&gt;=$A195,B$3&lt;$A196),B$17*(32-DAY(B$3)),IF(AND(B$4&gt;=$A195,B$4&lt;$A196),B$17*DAY(B$4),IF(AND(B$3&lt;$A195,B$4&gt;$A196),B$17*31,"X")))))*B$21/100</f>
        <v>0</v>
      </c>
      <c r="C195" s="64">
        <f t="shared" si="558"/>
        <v>0</v>
      </c>
      <c r="D195" s="27">
        <f t="shared" si="538"/>
        <v>0</v>
      </c>
      <c r="F195" s="34">
        <v>47665</v>
      </c>
      <c r="G195" s="75">
        <f>IF(G$3&gt;$A195+30,0,IF(G$4&lt;$A195,0,IF(AND(G$3&gt;=$A195,G$3&lt;$A196),G$17*(32-DAY(G$3)),IF(AND(G$4&gt;=$A195,G$4&lt;$A196),G$17*DAY(G$4),IF(AND(G$3&lt;$A195,G$4&gt;$A196),G$17*31,"X")))))*G$21/100</f>
        <v>0</v>
      </c>
      <c r="H195" s="64">
        <f t="shared" si="559"/>
        <v>0</v>
      </c>
      <c r="I195" s="27">
        <f t="shared" si="539"/>
        <v>0</v>
      </c>
      <c r="K195" s="34">
        <v>47665</v>
      </c>
      <c r="L195" s="75">
        <f>IF(L$3&gt;$A195+30,0,IF(L$4&lt;$A195,0,IF(AND(L$3&gt;=$A195,L$3&lt;$A196),L$17*(32-DAY(L$3)),IF(AND(L$4&gt;=$A195,L$4&lt;$A196),L$17*DAY(L$4),IF(AND(L$3&lt;$A195,L$4&gt;$A196),L$17*31,"X")))))*L$21/100</f>
        <v>0</v>
      </c>
      <c r="M195" s="64">
        <f t="shared" si="560"/>
        <v>0</v>
      </c>
      <c r="N195" s="27">
        <f t="shared" si="540"/>
        <v>0</v>
      </c>
      <c r="P195" s="34">
        <v>47665</v>
      </c>
      <c r="Q195" s="75">
        <f>IF(Q$3&gt;$A195+30,0,IF(Q$4&lt;$A195,0,IF(AND(Q$3&gt;=$A195,Q$3&lt;$A196),Q$17*(32-DAY(Q$3)),IF(AND(Q$4&gt;=$A195,Q$4&lt;$A196),Q$17*DAY(Q$4),IF(AND(Q$3&lt;$A195,Q$4&gt;$A196),Q$17*31,"X")))))*Q$21/100</f>
        <v>0</v>
      </c>
      <c r="R195" s="64">
        <f t="shared" si="561"/>
        <v>0</v>
      </c>
      <c r="S195" s="27">
        <f t="shared" si="541"/>
        <v>0</v>
      </c>
      <c r="U195" s="34">
        <v>47665</v>
      </c>
      <c r="V195" s="75">
        <f>IF(V$3&gt;$A195+30,0,IF(V$4&lt;$A195,0,IF(AND(V$3&gt;=$A195,V$3&lt;$A196),V$17*(32-DAY(V$3)),IF(AND(V$4&gt;=$A195,V$4&lt;$A196),V$17*DAY(V$4),IF(AND(V$3&lt;$A195,V$4&gt;$A196),V$17*31,"X")))))*V$21/100</f>
        <v>0</v>
      </c>
      <c r="W195" s="64">
        <f t="shared" si="562"/>
        <v>0</v>
      </c>
      <c r="X195" s="27">
        <f t="shared" si="542"/>
        <v>0</v>
      </c>
      <c r="Z195" s="34">
        <v>47665</v>
      </c>
      <c r="AA195" s="75">
        <f>IF(AA$3&gt;$A195+30,0,IF(AA$4&lt;$A195,0,IF(AND(AA$3&gt;=$A195,AA$3&lt;$A196),AA$17*(32-DAY(AA$3)),IF(AND(AA$4&gt;=$A195,AA$4&lt;$A196),AA$17*DAY(AA$4),IF(AND(AA$3&lt;$A195,AA$4&gt;$A196),AA$17*31,"X")))))*AA$21/100</f>
        <v>0</v>
      </c>
      <c r="AB195" s="64">
        <f t="shared" si="563"/>
        <v>0</v>
      </c>
      <c r="AC195" s="27">
        <f t="shared" si="543"/>
        <v>0</v>
      </c>
      <c r="AE195" s="34">
        <v>47665</v>
      </c>
      <c r="AF195" s="75">
        <f>IF(AF$3&gt;$A195+30,0,IF(AF$4&lt;$A195,0,IF(AND(AF$3&gt;=$A195,AF$3&lt;$A196),AF$17*(32-DAY(AF$3)),IF(AND(AF$4&gt;=$A195,AF$4&lt;$A196),AF$17*DAY(AF$4),IF(AND(AF$3&lt;$A195,AF$4&gt;$A196),AF$17*31,"X")))))*AF$21/100</f>
        <v>0</v>
      </c>
      <c r="AG195" s="64">
        <f t="shared" si="564"/>
        <v>0</v>
      </c>
      <c r="AH195" s="27">
        <f t="shared" si="544"/>
        <v>0</v>
      </c>
      <c r="AJ195" s="34">
        <v>47665</v>
      </c>
      <c r="AK195" s="75">
        <f>IF(AK$3&gt;$A195+30,0,IF(AK$4&lt;$A195,0,IF(AND(AK$3&gt;=$A195,AK$3&lt;$A196),AK$17*(32-DAY(AK$3)),IF(AND(AK$4&gt;=$A195,AK$4&lt;$A196),AK$17*DAY(AK$4),IF(AND(AK$3&lt;$A195,AK$4&gt;$A196),AK$17*31,"X")))))*AK$21/100</f>
        <v>0</v>
      </c>
      <c r="AL195" s="64">
        <f t="shared" si="565"/>
        <v>0</v>
      </c>
      <c r="AM195" s="27">
        <f t="shared" si="545"/>
        <v>0</v>
      </c>
      <c r="AO195" s="34">
        <v>47665</v>
      </c>
      <c r="AP195" s="75">
        <f>IF(AP$3&gt;$A195+30,0,IF(AP$4&lt;$A195,0,IF(AND(AP$3&gt;=$A195,AP$3&lt;$A196),AP$17*(32-DAY(AP$3)),IF(AND(AP$4&gt;=$A195,AP$4&lt;$A196),AP$17*DAY(AP$4),IF(AND(AP$3&lt;$A195,AP$4&gt;$A196),AP$17*31,"X")))))*AP$21/100</f>
        <v>0</v>
      </c>
      <c r="AQ195" s="64">
        <f t="shared" si="566"/>
        <v>0</v>
      </c>
      <c r="AR195" s="27">
        <f t="shared" si="546"/>
        <v>0</v>
      </c>
      <c r="AT195" s="34">
        <v>47665</v>
      </c>
      <c r="AU195" s="75">
        <f>IF(AU$3&gt;$A195+30,0,IF(AU$4&lt;$A195,0,IF(AND(AU$3&gt;=$A195,AU$3&lt;$A196),AU$17*(32-DAY(AU$3)),IF(AND(AU$4&gt;=$A195,AU$4&lt;$A196),AU$17*DAY(AU$4),IF(AND(AU$3&lt;$A195,AU$4&gt;$A196),AU$17*31,"X")))))*AU$21/100</f>
        <v>0</v>
      </c>
      <c r="AV195" s="64">
        <f t="shared" si="567"/>
        <v>0</v>
      </c>
      <c r="AW195" s="27">
        <f t="shared" si="547"/>
        <v>0</v>
      </c>
      <c r="AY195" s="34">
        <v>47665</v>
      </c>
      <c r="AZ195" s="75">
        <f>IF(AZ$3&gt;$A195+30,0,IF(AZ$4&lt;$A195,0,IF(AND(AZ$3&gt;=$A195,AZ$3&lt;$A196),AZ$17*(32-DAY(AZ$3)),IF(AND(AZ$4&gt;=$A195,AZ$4&lt;$A196),AZ$17*DAY(AZ$4),IF(AND(AZ$3&lt;$A195,AZ$4&gt;$A196),AZ$17*31,"X")))))*AZ$21/100</f>
        <v>0</v>
      </c>
      <c r="BA195" s="64">
        <f t="shared" si="568"/>
        <v>0</v>
      </c>
      <c r="BB195" s="27">
        <f t="shared" si="548"/>
        <v>0</v>
      </c>
      <c r="BD195" s="34">
        <v>47665</v>
      </c>
      <c r="BE195" s="75">
        <f>IF(BE$3&gt;$A195+30,0,IF(BE$4&lt;$A195,0,IF(AND(BE$3&gt;=$A195,BE$3&lt;$A196),BE$17*(32-DAY(BE$3)),IF(AND(BE$4&gt;=$A195,BE$4&lt;$A196),BE$17*DAY(BE$4),IF(AND(BE$3&lt;$A195,BE$4&gt;$A196),BE$17*31,"X")))))*BE$21/100</f>
        <v>0</v>
      </c>
      <c r="BF195" s="64">
        <f t="shared" si="569"/>
        <v>0</v>
      </c>
      <c r="BG195" s="27">
        <f t="shared" si="549"/>
        <v>0</v>
      </c>
      <c r="BI195" s="34">
        <v>47665</v>
      </c>
      <c r="BJ195" s="75">
        <f>IF(BJ$3&gt;$A195+30,0,IF(BJ$4&lt;$A195,0,IF(AND(BJ$3&gt;=$A195,BJ$3&lt;$A196),BJ$17*(32-DAY(BJ$3)),IF(AND(BJ$4&gt;=$A195,BJ$4&lt;$A196),BJ$17*DAY(BJ$4),IF(AND(BJ$3&lt;$A195,BJ$4&gt;$A196),BJ$17*31,"X")))))*BJ$21/100</f>
        <v>0</v>
      </c>
      <c r="BK195" s="64">
        <f t="shared" si="570"/>
        <v>0</v>
      </c>
      <c r="BL195" s="27">
        <f t="shared" si="550"/>
        <v>0</v>
      </c>
      <c r="BN195" s="34">
        <v>47665</v>
      </c>
      <c r="BO195" s="75">
        <f>IF(BO$3&gt;$A195+30,0,IF(BO$4&lt;$A195,0,IF(AND(BO$3&gt;=$A195,BO$3&lt;$A196),BO$17*(32-DAY(BO$3)),IF(AND(BO$4&gt;=$A195,BO$4&lt;$A196),BO$17*DAY(BO$4),IF(AND(BO$3&lt;$A195,BO$4&gt;$A196),BO$17*31,"X")))))*BO$21/100</f>
        <v>0</v>
      </c>
      <c r="BP195" s="64">
        <f t="shared" si="571"/>
        <v>0</v>
      </c>
      <c r="BQ195" s="27">
        <f t="shared" si="551"/>
        <v>0</v>
      </c>
      <c r="BS195" s="34">
        <v>47665</v>
      </c>
      <c r="BT195" s="75">
        <f>IF(BT$3&gt;$A195+30,0,IF(BT$4&lt;$A195,0,IF(AND(BT$3&gt;=$A195,BT$3&lt;$A196),BT$17*(32-DAY(BT$3)),IF(AND(BT$4&gt;=$A195,BT$4&lt;$A196),BT$17*DAY(BT$4),IF(AND(BT$3&lt;$A195,BT$4&gt;$A196),BT$17*31,"X")))))*BT$21/100</f>
        <v>0</v>
      </c>
      <c r="BU195" s="64">
        <f t="shared" si="572"/>
        <v>0</v>
      </c>
      <c r="BV195" s="27">
        <f t="shared" si="552"/>
        <v>0</v>
      </c>
      <c r="BX195" s="34">
        <v>47665</v>
      </c>
      <c r="BY195" s="75">
        <f>IF(BY$3&gt;$A195+30,0,IF(BY$4&lt;$A195,0,IF(AND(BY$3&gt;=$A195,BY$3&lt;$A196),BY$17*(32-DAY(BY$3)),IF(AND(BY$4&gt;=$A195,BY$4&lt;$A196),BY$17*DAY(BY$4),IF(AND(BY$3&lt;$A195,BY$4&gt;$A196),BY$17*31,"X")))))*BY$21/100</f>
        <v>0</v>
      </c>
      <c r="BZ195" s="64">
        <f t="shared" si="573"/>
        <v>0</v>
      </c>
      <c r="CA195" s="27">
        <f t="shared" si="553"/>
        <v>0</v>
      </c>
      <c r="CC195" s="34">
        <v>47665</v>
      </c>
      <c r="CD195" s="75">
        <f>IF(CD$3&gt;$A195+30,0,IF(CD$4&lt;$A195,0,IF(AND(CD$3&gt;=$A195,CD$3&lt;$A196),CD$17*(32-DAY(CD$3)),IF(AND(CD$4&gt;=$A195,CD$4&lt;$A196),CD$17*DAY(CD$4),IF(AND(CD$3&lt;$A195,CD$4&gt;$A196),CD$17*31,"X")))))*CD$21/100</f>
        <v>0</v>
      </c>
      <c r="CE195" s="64">
        <f t="shared" si="574"/>
        <v>0</v>
      </c>
      <c r="CF195" s="27">
        <f t="shared" si="554"/>
        <v>0</v>
      </c>
      <c r="CH195" s="34">
        <v>47665</v>
      </c>
      <c r="CI195" s="75">
        <f>IF(CI$3&gt;$A195+30,0,IF(CI$4&lt;$A195,0,IF(AND(CI$3&gt;=$A195,CI$3&lt;$A196),CI$17*(32-DAY(CI$3)),IF(AND(CI$4&gt;=$A195,CI$4&lt;$A196),CI$17*DAY(CI$4),IF(AND(CI$3&lt;$A195,CI$4&gt;$A196),CI$17*31,"X")))))*CI$21/100</f>
        <v>0</v>
      </c>
      <c r="CJ195" s="64">
        <f t="shared" si="575"/>
        <v>0</v>
      </c>
      <c r="CK195" s="27">
        <f t="shared" si="555"/>
        <v>0</v>
      </c>
      <c r="CM195" s="34">
        <v>47665</v>
      </c>
      <c r="CN195" s="75">
        <f>IF(CN$3&gt;$A195+30,0,IF(CN$4&lt;$A195,0,IF(AND(CN$3&gt;=$A195,CN$3&lt;$A196),CN$17*(32-DAY(CN$3)),IF(AND(CN$4&gt;=$A195,CN$4&lt;$A196),CN$17*DAY(CN$4),IF(AND(CN$3&lt;$A195,CN$4&gt;$A196),CN$17*31,"X")))))*CN$21/100</f>
        <v>0</v>
      </c>
      <c r="CO195" s="64">
        <f t="shared" si="576"/>
        <v>0</v>
      </c>
      <c r="CP195" s="27">
        <f t="shared" si="556"/>
        <v>0</v>
      </c>
      <c r="CR195" s="34">
        <v>47665</v>
      </c>
      <c r="CS195" s="75">
        <f>IF(CS$3&gt;$A195+30,0,IF(CS$4&lt;$A195,0,IF(AND(CS$3&gt;=$A195,CS$3&lt;$A196),CS$17*(32-DAY(CS$3)),IF(AND(CS$4&gt;=$A195,CS$4&lt;$A196),CS$17*DAY(CS$4),IF(AND(CS$3&lt;$A195,CS$4&gt;$A196),CS$17*31,"X")))))*CS$21/100</f>
        <v>0</v>
      </c>
      <c r="CT195" s="64">
        <f t="shared" si="577"/>
        <v>0</v>
      </c>
      <c r="CU195" s="27">
        <f t="shared" si="557"/>
        <v>0</v>
      </c>
    </row>
    <row r="196" spans="1:99" ht="12.75" hidden="1" customHeight="1" outlineLevel="1" x14ac:dyDescent="0.2">
      <c r="A196" s="34">
        <v>47696</v>
      </c>
      <c r="B196" s="75">
        <f>IF(B$3&gt;$A196+30,0,IF(B$4&lt;$A196,0,IF(AND(B$3&gt;=$A196,B$3&lt;$A197),B$17*(32-DAY(B$3)),IF(AND(B$4&gt;=$A196,B$4&lt;$A197),B$17*DAY(B$4),IF(AND(B$3&lt;$A196,B$4&gt;$A197),B$17*31,"X")))))*B$21/100</f>
        <v>0</v>
      </c>
      <c r="C196" s="64">
        <f t="shared" si="558"/>
        <v>0</v>
      </c>
      <c r="D196" s="27">
        <f t="shared" si="538"/>
        <v>0</v>
      </c>
      <c r="F196" s="34">
        <v>47696</v>
      </c>
      <c r="G196" s="75">
        <f>IF(G$3&gt;$A196+30,0,IF(G$4&lt;$A196,0,IF(AND(G$3&gt;=$A196,G$3&lt;$A197),G$17*(32-DAY(G$3)),IF(AND(G$4&gt;=$A196,G$4&lt;$A197),G$17*DAY(G$4),IF(AND(G$3&lt;$A196,G$4&gt;$A197),G$17*31,"X")))))*G$21/100</f>
        <v>0</v>
      </c>
      <c r="H196" s="64">
        <f t="shared" si="559"/>
        <v>0</v>
      </c>
      <c r="I196" s="27">
        <f t="shared" si="539"/>
        <v>0</v>
      </c>
      <c r="K196" s="34">
        <v>47696</v>
      </c>
      <c r="L196" s="75">
        <f>IF(L$3&gt;$A196+30,0,IF(L$4&lt;$A196,0,IF(AND(L$3&gt;=$A196,L$3&lt;$A197),L$17*(32-DAY(L$3)),IF(AND(L$4&gt;=$A196,L$4&lt;$A197),L$17*DAY(L$4),IF(AND(L$3&lt;$A196,L$4&gt;$A197),L$17*31,"X")))))*L$21/100</f>
        <v>0</v>
      </c>
      <c r="M196" s="64">
        <f t="shared" si="560"/>
        <v>0</v>
      </c>
      <c r="N196" s="27">
        <f t="shared" si="540"/>
        <v>0</v>
      </c>
      <c r="P196" s="34">
        <v>47696</v>
      </c>
      <c r="Q196" s="75">
        <f>IF(Q$3&gt;$A196+30,0,IF(Q$4&lt;$A196,0,IF(AND(Q$3&gt;=$A196,Q$3&lt;$A197),Q$17*(32-DAY(Q$3)),IF(AND(Q$4&gt;=$A196,Q$4&lt;$A197),Q$17*DAY(Q$4),IF(AND(Q$3&lt;$A196,Q$4&gt;$A197),Q$17*31,"X")))))*Q$21/100</f>
        <v>0</v>
      </c>
      <c r="R196" s="64">
        <f t="shared" si="561"/>
        <v>0</v>
      </c>
      <c r="S196" s="27">
        <f t="shared" si="541"/>
        <v>0</v>
      </c>
      <c r="U196" s="34">
        <v>47696</v>
      </c>
      <c r="V196" s="75">
        <f>IF(V$3&gt;$A196+30,0,IF(V$4&lt;$A196,0,IF(AND(V$3&gt;=$A196,V$3&lt;$A197),V$17*(32-DAY(V$3)),IF(AND(V$4&gt;=$A196,V$4&lt;$A197),V$17*DAY(V$4),IF(AND(V$3&lt;$A196,V$4&gt;$A197),V$17*31,"X")))))*V$21/100</f>
        <v>0</v>
      </c>
      <c r="W196" s="64">
        <f t="shared" si="562"/>
        <v>0</v>
      </c>
      <c r="X196" s="27">
        <f t="shared" si="542"/>
        <v>0</v>
      </c>
      <c r="Z196" s="34">
        <v>47696</v>
      </c>
      <c r="AA196" s="75">
        <f>IF(AA$3&gt;$A196+30,0,IF(AA$4&lt;$A196,0,IF(AND(AA$3&gt;=$A196,AA$3&lt;$A197),AA$17*(32-DAY(AA$3)),IF(AND(AA$4&gt;=$A196,AA$4&lt;$A197),AA$17*DAY(AA$4),IF(AND(AA$3&lt;$A196,AA$4&gt;$A197),AA$17*31,"X")))))*AA$21/100</f>
        <v>0</v>
      </c>
      <c r="AB196" s="64">
        <f t="shared" si="563"/>
        <v>0</v>
      </c>
      <c r="AC196" s="27">
        <f t="shared" si="543"/>
        <v>0</v>
      </c>
      <c r="AE196" s="34">
        <v>47696</v>
      </c>
      <c r="AF196" s="75">
        <f>IF(AF$3&gt;$A196+30,0,IF(AF$4&lt;$A196,0,IF(AND(AF$3&gt;=$A196,AF$3&lt;$A197),AF$17*(32-DAY(AF$3)),IF(AND(AF$4&gt;=$A196,AF$4&lt;$A197),AF$17*DAY(AF$4),IF(AND(AF$3&lt;$A196,AF$4&gt;$A197),AF$17*31,"X")))))*AF$21/100</f>
        <v>0</v>
      </c>
      <c r="AG196" s="64">
        <f t="shared" si="564"/>
        <v>0</v>
      </c>
      <c r="AH196" s="27">
        <f t="shared" si="544"/>
        <v>0</v>
      </c>
      <c r="AJ196" s="34">
        <v>47696</v>
      </c>
      <c r="AK196" s="75">
        <f>IF(AK$3&gt;$A196+30,0,IF(AK$4&lt;$A196,0,IF(AND(AK$3&gt;=$A196,AK$3&lt;$A197),AK$17*(32-DAY(AK$3)),IF(AND(AK$4&gt;=$A196,AK$4&lt;$A197),AK$17*DAY(AK$4),IF(AND(AK$3&lt;$A196,AK$4&gt;$A197),AK$17*31,"X")))))*AK$21/100</f>
        <v>0</v>
      </c>
      <c r="AL196" s="64">
        <f t="shared" si="565"/>
        <v>0</v>
      </c>
      <c r="AM196" s="27">
        <f t="shared" si="545"/>
        <v>0</v>
      </c>
      <c r="AO196" s="34">
        <v>47696</v>
      </c>
      <c r="AP196" s="75">
        <f>IF(AP$3&gt;$A196+30,0,IF(AP$4&lt;$A196,0,IF(AND(AP$3&gt;=$A196,AP$3&lt;$A197),AP$17*(32-DAY(AP$3)),IF(AND(AP$4&gt;=$A196,AP$4&lt;$A197),AP$17*DAY(AP$4),IF(AND(AP$3&lt;$A196,AP$4&gt;$A197),AP$17*31,"X")))))*AP$21/100</f>
        <v>0</v>
      </c>
      <c r="AQ196" s="64">
        <f t="shared" si="566"/>
        <v>0</v>
      </c>
      <c r="AR196" s="27">
        <f t="shared" si="546"/>
        <v>0</v>
      </c>
      <c r="AT196" s="34">
        <v>47696</v>
      </c>
      <c r="AU196" s="75">
        <f>IF(AU$3&gt;$A196+30,0,IF(AU$4&lt;$A196,0,IF(AND(AU$3&gt;=$A196,AU$3&lt;$A197),AU$17*(32-DAY(AU$3)),IF(AND(AU$4&gt;=$A196,AU$4&lt;$A197),AU$17*DAY(AU$4),IF(AND(AU$3&lt;$A196,AU$4&gt;$A197),AU$17*31,"X")))))*AU$21/100</f>
        <v>0</v>
      </c>
      <c r="AV196" s="64">
        <f t="shared" si="567"/>
        <v>0</v>
      </c>
      <c r="AW196" s="27">
        <f t="shared" si="547"/>
        <v>0</v>
      </c>
      <c r="AY196" s="34">
        <v>47696</v>
      </c>
      <c r="AZ196" s="75">
        <f>IF(AZ$3&gt;$A196+30,0,IF(AZ$4&lt;$A196,0,IF(AND(AZ$3&gt;=$A196,AZ$3&lt;$A197),AZ$17*(32-DAY(AZ$3)),IF(AND(AZ$4&gt;=$A196,AZ$4&lt;$A197),AZ$17*DAY(AZ$4),IF(AND(AZ$3&lt;$A196,AZ$4&gt;$A197),AZ$17*31,"X")))))*AZ$21/100</f>
        <v>0</v>
      </c>
      <c r="BA196" s="64">
        <f t="shared" si="568"/>
        <v>0</v>
      </c>
      <c r="BB196" s="27">
        <f t="shared" si="548"/>
        <v>0</v>
      </c>
      <c r="BD196" s="34">
        <v>47696</v>
      </c>
      <c r="BE196" s="75">
        <f>IF(BE$3&gt;$A196+30,0,IF(BE$4&lt;$A196,0,IF(AND(BE$3&gt;=$A196,BE$3&lt;$A197),BE$17*(32-DAY(BE$3)),IF(AND(BE$4&gt;=$A196,BE$4&lt;$A197),BE$17*DAY(BE$4),IF(AND(BE$3&lt;$A196,BE$4&gt;$A197),BE$17*31,"X")))))*BE$21/100</f>
        <v>0</v>
      </c>
      <c r="BF196" s="64">
        <f t="shared" si="569"/>
        <v>0</v>
      </c>
      <c r="BG196" s="27">
        <f t="shared" si="549"/>
        <v>0</v>
      </c>
      <c r="BI196" s="34">
        <v>47696</v>
      </c>
      <c r="BJ196" s="75">
        <f>IF(BJ$3&gt;$A196+30,0,IF(BJ$4&lt;$A196,0,IF(AND(BJ$3&gt;=$A196,BJ$3&lt;$A197),BJ$17*(32-DAY(BJ$3)),IF(AND(BJ$4&gt;=$A196,BJ$4&lt;$A197),BJ$17*DAY(BJ$4),IF(AND(BJ$3&lt;$A196,BJ$4&gt;$A197),BJ$17*31,"X")))))*BJ$21/100</f>
        <v>0</v>
      </c>
      <c r="BK196" s="64">
        <f t="shared" si="570"/>
        <v>0</v>
      </c>
      <c r="BL196" s="27">
        <f t="shared" si="550"/>
        <v>0</v>
      </c>
      <c r="BN196" s="34">
        <v>47696</v>
      </c>
      <c r="BO196" s="75">
        <f>IF(BO$3&gt;$A196+30,0,IF(BO$4&lt;$A196,0,IF(AND(BO$3&gt;=$A196,BO$3&lt;$A197),BO$17*(32-DAY(BO$3)),IF(AND(BO$4&gt;=$A196,BO$4&lt;$A197),BO$17*DAY(BO$4),IF(AND(BO$3&lt;$A196,BO$4&gt;$A197),BO$17*31,"X")))))*BO$21/100</f>
        <v>0</v>
      </c>
      <c r="BP196" s="64">
        <f t="shared" si="571"/>
        <v>0</v>
      </c>
      <c r="BQ196" s="27">
        <f t="shared" si="551"/>
        <v>0</v>
      </c>
      <c r="BS196" s="34">
        <v>47696</v>
      </c>
      <c r="BT196" s="75">
        <f>IF(BT$3&gt;$A196+30,0,IF(BT$4&lt;$A196,0,IF(AND(BT$3&gt;=$A196,BT$3&lt;$A197),BT$17*(32-DAY(BT$3)),IF(AND(BT$4&gt;=$A196,BT$4&lt;$A197),BT$17*DAY(BT$4),IF(AND(BT$3&lt;$A196,BT$4&gt;$A197),BT$17*31,"X")))))*BT$21/100</f>
        <v>0</v>
      </c>
      <c r="BU196" s="64">
        <f t="shared" si="572"/>
        <v>0</v>
      </c>
      <c r="BV196" s="27">
        <f t="shared" si="552"/>
        <v>0</v>
      </c>
      <c r="BX196" s="34">
        <v>47696</v>
      </c>
      <c r="BY196" s="75">
        <f>IF(BY$3&gt;$A196+30,0,IF(BY$4&lt;$A196,0,IF(AND(BY$3&gt;=$A196,BY$3&lt;$A197),BY$17*(32-DAY(BY$3)),IF(AND(BY$4&gt;=$A196,BY$4&lt;$A197),BY$17*DAY(BY$4),IF(AND(BY$3&lt;$A196,BY$4&gt;$A197),BY$17*31,"X")))))*BY$21/100</f>
        <v>0</v>
      </c>
      <c r="BZ196" s="64">
        <f t="shared" si="573"/>
        <v>0</v>
      </c>
      <c r="CA196" s="27">
        <f t="shared" si="553"/>
        <v>0</v>
      </c>
      <c r="CC196" s="34">
        <v>47696</v>
      </c>
      <c r="CD196" s="75">
        <f>IF(CD$3&gt;$A196+30,0,IF(CD$4&lt;$A196,0,IF(AND(CD$3&gt;=$A196,CD$3&lt;$A197),CD$17*(32-DAY(CD$3)),IF(AND(CD$4&gt;=$A196,CD$4&lt;$A197),CD$17*DAY(CD$4),IF(AND(CD$3&lt;$A196,CD$4&gt;$A197),CD$17*31,"X")))))*CD$21/100</f>
        <v>0</v>
      </c>
      <c r="CE196" s="64">
        <f t="shared" si="574"/>
        <v>0</v>
      </c>
      <c r="CF196" s="27">
        <f t="shared" si="554"/>
        <v>0</v>
      </c>
      <c r="CH196" s="34">
        <v>47696</v>
      </c>
      <c r="CI196" s="75">
        <f>IF(CI$3&gt;$A196+30,0,IF(CI$4&lt;$A196,0,IF(AND(CI$3&gt;=$A196,CI$3&lt;$A197),CI$17*(32-DAY(CI$3)),IF(AND(CI$4&gt;=$A196,CI$4&lt;$A197),CI$17*DAY(CI$4),IF(AND(CI$3&lt;$A196,CI$4&gt;$A197),CI$17*31,"X")))))*CI$21/100</f>
        <v>0</v>
      </c>
      <c r="CJ196" s="64">
        <f t="shared" si="575"/>
        <v>0</v>
      </c>
      <c r="CK196" s="27">
        <f t="shared" si="555"/>
        <v>0</v>
      </c>
      <c r="CM196" s="34">
        <v>47696</v>
      </c>
      <c r="CN196" s="75">
        <f>IF(CN$3&gt;$A196+30,0,IF(CN$4&lt;$A196,0,IF(AND(CN$3&gt;=$A196,CN$3&lt;$A197),CN$17*(32-DAY(CN$3)),IF(AND(CN$4&gt;=$A196,CN$4&lt;$A197),CN$17*DAY(CN$4),IF(AND(CN$3&lt;$A196,CN$4&gt;$A197),CN$17*31,"X")))))*CN$21/100</f>
        <v>0</v>
      </c>
      <c r="CO196" s="64">
        <f t="shared" si="576"/>
        <v>0</v>
      </c>
      <c r="CP196" s="27">
        <f t="shared" si="556"/>
        <v>0</v>
      </c>
      <c r="CR196" s="34">
        <v>47696</v>
      </c>
      <c r="CS196" s="75">
        <f>IF(CS$3&gt;$A196+30,0,IF(CS$4&lt;$A196,0,IF(AND(CS$3&gt;=$A196,CS$3&lt;$A197),CS$17*(32-DAY(CS$3)),IF(AND(CS$4&gt;=$A196,CS$4&lt;$A197),CS$17*DAY(CS$4),IF(AND(CS$3&lt;$A196,CS$4&gt;$A197),CS$17*31,"X")))))*CS$21/100</f>
        <v>0</v>
      </c>
      <c r="CT196" s="64">
        <f t="shared" si="577"/>
        <v>0</v>
      </c>
      <c r="CU196" s="27">
        <f t="shared" si="557"/>
        <v>0</v>
      </c>
    </row>
    <row r="197" spans="1:99" ht="12.75" hidden="1" customHeight="1" outlineLevel="1" x14ac:dyDescent="0.2">
      <c r="A197" s="34">
        <v>47727</v>
      </c>
      <c r="B197" s="75">
        <f>IF(B$3&gt;$A197+29,0,IF(B$4&lt;$A197,0,IF(AND(B$3&gt;=$A197,B$3&lt;$A198),B$17*(31-DAY(B$3)),IF(AND(B$4&gt;=$A197,B$4&lt;$A198),B$17*DAY(B$4),IF(AND(B$3&lt;$A197,B$4&gt;$A198),B$17*30,"X")))))*B$21/100</f>
        <v>0</v>
      </c>
      <c r="C197" s="64">
        <f t="shared" si="558"/>
        <v>0</v>
      </c>
      <c r="D197" s="27">
        <f t="shared" si="538"/>
        <v>0</v>
      </c>
      <c r="F197" s="34">
        <v>47727</v>
      </c>
      <c r="G197" s="75">
        <f>IF(G$3&gt;$A197+29,0,IF(G$4&lt;$A197,0,IF(AND(G$3&gt;=$A197,G$3&lt;$A198),G$17*(31-DAY(G$3)),IF(AND(G$4&gt;=$A197,G$4&lt;$A198),G$17*DAY(G$4),IF(AND(G$3&lt;$A197,G$4&gt;$A198),G$17*30,"X")))))*G$21/100</f>
        <v>0</v>
      </c>
      <c r="H197" s="64">
        <f t="shared" si="559"/>
        <v>0</v>
      </c>
      <c r="I197" s="27">
        <f t="shared" si="539"/>
        <v>0</v>
      </c>
      <c r="K197" s="34">
        <v>47727</v>
      </c>
      <c r="L197" s="75">
        <f>IF(L$3&gt;$A197+29,0,IF(L$4&lt;$A197,0,IF(AND(L$3&gt;=$A197,L$3&lt;$A198),L$17*(31-DAY(L$3)),IF(AND(L$4&gt;=$A197,L$4&lt;$A198),L$17*DAY(L$4),IF(AND(L$3&lt;$A197,L$4&gt;$A198),L$17*30,"X")))))*L$21/100</f>
        <v>0</v>
      </c>
      <c r="M197" s="64">
        <f t="shared" si="560"/>
        <v>0</v>
      </c>
      <c r="N197" s="27">
        <f t="shared" si="540"/>
        <v>0</v>
      </c>
      <c r="P197" s="34">
        <v>47727</v>
      </c>
      <c r="Q197" s="75">
        <f>IF(Q$3&gt;$A197+29,0,IF(Q$4&lt;$A197,0,IF(AND(Q$3&gt;=$A197,Q$3&lt;$A198),Q$17*(31-DAY(Q$3)),IF(AND(Q$4&gt;=$A197,Q$4&lt;$A198),Q$17*DAY(Q$4),IF(AND(Q$3&lt;$A197,Q$4&gt;$A198),Q$17*30,"X")))))*Q$21/100</f>
        <v>0</v>
      </c>
      <c r="R197" s="64">
        <f t="shared" si="561"/>
        <v>0</v>
      </c>
      <c r="S197" s="27">
        <f t="shared" si="541"/>
        <v>0</v>
      </c>
      <c r="U197" s="34">
        <v>47727</v>
      </c>
      <c r="V197" s="75">
        <f>IF(V$3&gt;$A197+29,0,IF(V$4&lt;$A197,0,IF(AND(V$3&gt;=$A197,V$3&lt;$A198),V$17*(31-DAY(V$3)),IF(AND(V$4&gt;=$A197,V$4&lt;$A198),V$17*DAY(V$4),IF(AND(V$3&lt;$A197,V$4&gt;$A198),V$17*30,"X")))))*V$21/100</f>
        <v>0</v>
      </c>
      <c r="W197" s="64">
        <f t="shared" si="562"/>
        <v>0</v>
      </c>
      <c r="X197" s="27">
        <f t="shared" si="542"/>
        <v>0</v>
      </c>
      <c r="Z197" s="34">
        <v>47727</v>
      </c>
      <c r="AA197" s="75">
        <f>IF(AA$3&gt;$A197+29,0,IF(AA$4&lt;$A197,0,IF(AND(AA$3&gt;=$A197,AA$3&lt;$A198),AA$17*(31-DAY(AA$3)),IF(AND(AA$4&gt;=$A197,AA$4&lt;$A198),AA$17*DAY(AA$4),IF(AND(AA$3&lt;$A197,AA$4&gt;$A198),AA$17*30,"X")))))*AA$21/100</f>
        <v>0</v>
      </c>
      <c r="AB197" s="64">
        <f t="shared" si="563"/>
        <v>0</v>
      </c>
      <c r="AC197" s="27">
        <f t="shared" si="543"/>
        <v>0</v>
      </c>
      <c r="AE197" s="34">
        <v>47727</v>
      </c>
      <c r="AF197" s="75">
        <f>IF(AF$3&gt;$A197+29,0,IF(AF$4&lt;$A197,0,IF(AND(AF$3&gt;=$A197,AF$3&lt;$A198),AF$17*(31-DAY(AF$3)),IF(AND(AF$4&gt;=$A197,AF$4&lt;$A198),AF$17*DAY(AF$4),IF(AND(AF$3&lt;$A197,AF$4&gt;$A198),AF$17*30,"X")))))*AF$21/100</f>
        <v>0</v>
      </c>
      <c r="AG197" s="64">
        <f t="shared" si="564"/>
        <v>0</v>
      </c>
      <c r="AH197" s="27">
        <f t="shared" si="544"/>
        <v>0</v>
      </c>
      <c r="AJ197" s="34">
        <v>47727</v>
      </c>
      <c r="AK197" s="75">
        <f>IF(AK$3&gt;$A197+29,0,IF(AK$4&lt;$A197,0,IF(AND(AK$3&gt;=$A197,AK$3&lt;$A198),AK$17*(31-DAY(AK$3)),IF(AND(AK$4&gt;=$A197,AK$4&lt;$A198),AK$17*DAY(AK$4),IF(AND(AK$3&lt;$A197,AK$4&gt;$A198),AK$17*30,"X")))))*AK$21/100</f>
        <v>0</v>
      </c>
      <c r="AL197" s="64">
        <f t="shared" si="565"/>
        <v>0</v>
      </c>
      <c r="AM197" s="27">
        <f t="shared" si="545"/>
        <v>0</v>
      </c>
      <c r="AO197" s="34">
        <v>47727</v>
      </c>
      <c r="AP197" s="75">
        <f>IF(AP$3&gt;$A197+29,0,IF(AP$4&lt;$A197,0,IF(AND(AP$3&gt;=$A197,AP$3&lt;$A198),AP$17*(31-DAY(AP$3)),IF(AND(AP$4&gt;=$A197,AP$4&lt;$A198),AP$17*DAY(AP$4),IF(AND(AP$3&lt;$A197,AP$4&gt;$A198),AP$17*30,"X")))))*AP$21/100</f>
        <v>0</v>
      </c>
      <c r="AQ197" s="64">
        <f t="shared" si="566"/>
        <v>0</v>
      </c>
      <c r="AR197" s="27">
        <f t="shared" si="546"/>
        <v>0</v>
      </c>
      <c r="AT197" s="34">
        <v>47727</v>
      </c>
      <c r="AU197" s="75">
        <f>IF(AU$3&gt;$A197+29,0,IF(AU$4&lt;$A197,0,IF(AND(AU$3&gt;=$A197,AU$3&lt;$A198),AU$17*(31-DAY(AU$3)),IF(AND(AU$4&gt;=$A197,AU$4&lt;$A198),AU$17*DAY(AU$4),IF(AND(AU$3&lt;$A197,AU$4&gt;$A198),AU$17*30,"X")))))*AU$21/100</f>
        <v>0</v>
      </c>
      <c r="AV197" s="64">
        <f t="shared" si="567"/>
        <v>0</v>
      </c>
      <c r="AW197" s="27">
        <f t="shared" si="547"/>
        <v>0</v>
      </c>
      <c r="AY197" s="34">
        <v>47727</v>
      </c>
      <c r="AZ197" s="75">
        <f>IF(AZ$3&gt;$A197+29,0,IF(AZ$4&lt;$A197,0,IF(AND(AZ$3&gt;=$A197,AZ$3&lt;$A198),AZ$17*(31-DAY(AZ$3)),IF(AND(AZ$4&gt;=$A197,AZ$4&lt;$A198),AZ$17*DAY(AZ$4),IF(AND(AZ$3&lt;$A197,AZ$4&gt;$A198),AZ$17*30,"X")))))*AZ$21/100</f>
        <v>0</v>
      </c>
      <c r="BA197" s="64">
        <f t="shared" si="568"/>
        <v>0</v>
      </c>
      <c r="BB197" s="27">
        <f t="shared" si="548"/>
        <v>0</v>
      </c>
      <c r="BD197" s="34">
        <v>47727</v>
      </c>
      <c r="BE197" s="75">
        <f>IF(BE$3&gt;$A197+29,0,IF(BE$4&lt;$A197,0,IF(AND(BE$3&gt;=$A197,BE$3&lt;$A198),BE$17*(31-DAY(BE$3)),IF(AND(BE$4&gt;=$A197,BE$4&lt;$A198),BE$17*DAY(BE$4),IF(AND(BE$3&lt;$A197,BE$4&gt;$A198),BE$17*30,"X")))))*BE$21/100</f>
        <v>0</v>
      </c>
      <c r="BF197" s="64">
        <f t="shared" si="569"/>
        <v>0</v>
      </c>
      <c r="BG197" s="27">
        <f t="shared" si="549"/>
        <v>0</v>
      </c>
      <c r="BI197" s="34">
        <v>47727</v>
      </c>
      <c r="BJ197" s="75">
        <f>IF(BJ$3&gt;$A197+29,0,IF(BJ$4&lt;$A197,0,IF(AND(BJ$3&gt;=$A197,BJ$3&lt;$A198),BJ$17*(31-DAY(BJ$3)),IF(AND(BJ$4&gt;=$A197,BJ$4&lt;$A198),BJ$17*DAY(BJ$4),IF(AND(BJ$3&lt;$A197,BJ$4&gt;$A198),BJ$17*30,"X")))))*BJ$21/100</f>
        <v>0</v>
      </c>
      <c r="BK197" s="64">
        <f t="shared" si="570"/>
        <v>0</v>
      </c>
      <c r="BL197" s="27">
        <f t="shared" si="550"/>
        <v>0</v>
      </c>
      <c r="BN197" s="34">
        <v>47727</v>
      </c>
      <c r="BO197" s="75">
        <f>IF(BO$3&gt;$A197+29,0,IF(BO$4&lt;$A197,0,IF(AND(BO$3&gt;=$A197,BO$3&lt;$A198),BO$17*(31-DAY(BO$3)),IF(AND(BO$4&gt;=$A197,BO$4&lt;$A198),BO$17*DAY(BO$4),IF(AND(BO$3&lt;$A197,BO$4&gt;$A198),BO$17*30,"X")))))*BO$21/100</f>
        <v>0</v>
      </c>
      <c r="BP197" s="64">
        <f t="shared" si="571"/>
        <v>0</v>
      </c>
      <c r="BQ197" s="27">
        <f t="shared" si="551"/>
        <v>0</v>
      </c>
      <c r="BS197" s="34">
        <v>47727</v>
      </c>
      <c r="BT197" s="75">
        <f>IF(BT$3&gt;$A197+29,0,IF(BT$4&lt;$A197,0,IF(AND(BT$3&gt;=$A197,BT$3&lt;$A198),BT$17*(31-DAY(BT$3)),IF(AND(BT$4&gt;=$A197,BT$4&lt;$A198),BT$17*DAY(BT$4),IF(AND(BT$3&lt;$A197,BT$4&gt;$A198),BT$17*30,"X")))))*BT$21/100</f>
        <v>0</v>
      </c>
      <c r="BU197" s="64">
        <f t="shared" si="572"/>
        <v>0</v>
      </c>
      <c r="BV197" s="27">
        <f t="shared" si="552"/>
        <v>0</v>
      </c>
      <c r="BX197" s="34">
        <v>47727</v>
      </c>
      <c r="BY197" s="75">
        <f>IF(BY$3&gt;$A197+29,0,IF(BY$4&lt;$A197,0,IF(AND(BY$3&gt;=$A197,BY$3&lt;$A198),BY$17*(31-DAY(BY$3)),IF(AND(BY$4&gt;=$A197,BY$4&lt;$A198),BY$17*DAY(BY$4),IF(AND(BY$3&lt;$A197,BY$4&gt;$A198),BY$17*30,"X")))))*BY$21/100</f>
        <v>0</v>
      </c>
      <c r="BZ197" s="64">
        <f t="shared" si="573"/>
        <v>0</v>
      </c>
      <c r="CA197" s="27">
        <f t="shared" si="553"/>
        <v>0</v>
      </c>
      <c r="CC197" s="34">
        <v>47727</v>
      </c>
      <c r="CD197" s="75">
        <f>IF(CD$3&gt;$A197+29,0,IF(CD$4&lt;$A197,0,IF(AND(CD$3&gt;=$A197,CD$3&lt;$A198),CD$17*(31-DAY(CD$3)),IF(AND(CD$4&gt;=$A197,CD$4&lt;$A198),CD$17*DAY(CD$4),IF(AND(CD$3&lt;$A197,CD$4&gt;$A198),CD$17*30,"X")))))*CD$21/100</f>
        <v>0</v>
      </c>
      <c r="CE197" s="64">
        <f t="shared" si="574"/>
        <v>0</v>
      </c>
      <c r="CF197" s="27">
        <f t="shared" si="554"/>
        <v>0</v>
      </c>
      <c r="CH197" s="34">
        <v>47727</v>
      </c>
      <c r="CI197" s="75">
        <f>IF(CI$3&gt;$A197+29,0,IF(CI$4&lt;$A197,0,IF(AND(CI$3&gt;=$A197,CI$3&lt;$A198),CI$17*(31-DAY(CI$3)),IF(AND(CI$4&gt;=$A197,CI$4&lt;$A198),CI$17*DAY(CI$4),IF(AND(CI$3&lt;$A197,CI$4&gt;$A198),CI$17*30,"X")))))*CI$21/100</f>
        <v>0</v>
      </c>
      <c r="CJ197" s="64">
        <f t="shared" si="575"/>
        <v>0</v>
      </c>
      <c r="CK197" s="27">
        <f t="shared" si="555"/>
        <v>0</v>
      </c>
      <c r="CM197" s="34">
        <v>47727</v>
      </c>
      <c r="CN197" s="75">
        <f>IF(CN$3&gt;$A197+29,0,IF(CN$4&lt;$A197,0,IF(AND(CN$3&gt;=$A197,CN$3&lt;$A198),CN$17*(31-DAY(CN$3)),IF(AND(CN$4&gt;=$A197,CN$4&lt;$A198),CN$17*DAY(CN$4),IF(AND(CN$3&lt;$A197,CN$4&gt;$A198),CN$17*30,"X")))))*CN$21/100</f>
        <v>0</v>
      </c>
      <c r="CO197" s="64">
        <f t="shared" si="576"/>
        <v>0</v>
      </c>
      <c r="CP197" s="27">
        <f t="shared" si="556"/>
        <v>0</v>
      </c>
      <c r="CR197" s="34">
        <v>47727</v>
      </c>
      <c r="CS197" s="75">
        <f>IF(CS$3&gt;$A197+29,0,IF(CS$4&lt;$A197,0,IF(AND(CS$3&gt;=$A197,CS$3&lt;$A198),CS$17*(31-DAY(CS$3)),IF(AND(CS$4&gt;=$A197,CS$4&lt;$A198),CS$17*DAY(CS$4),IF(AND(CS$3&lt;$A197,CS$4&gt;$A198),CS$17*30,"X")))))*CS$21/100</f>
        <v>0</v>
      </c>
      <c r="CT197" s="64">
        <f t="shared" si="577"/>
        <v>0</v>
      </c>
      <c r="CU197" s="27">
        <f t="shared" si="557"/>
        <v>0</v>
      </c>
    </row>
    <row r="198" spans="1:99" ht="12.75" hidden="1" customHeight="1" outlineLevel="1" x14ac:dyDescent="0.2">
      <c r="A198" s="34">
        <v>47757</v>
      </c>
      <c r="B198" s="75">
        <f>IF(B$3&gt;$A198+30,0,IF(B$4&lt;$A198,0,IF(AND(B$3&gt;=$A198,B$3&lt;$A199),B$17*(32-DAY(B$3)),IF(AND(B$4&gt;=$A198,B$4&lt;$A199),B$17*DAY(B$4),IF(AND(B$3&lt;$A198,B$4&gt;$A199),B$17*31,"X")))))*B$21/100</f>
        <v>0</v>
      </c>
      <c r="C198" s="64">
        <f t="shared" si="558"/>
        <v>0</v>
      </c>
      <c r="D198" s="27">
        <f t="shared" si="538"/>
        <v>0</v>
      </c>
      <c r="F198" s="34">
        <v>47757</v>
      </c>
      <c r="G198" s="75">
        <f>IF(G$3&gt;$A198+30,0,IF(G$4&lt;$A198,0,IF(AND(G$3&gt;=$A198,G$3&lt;$A199),G$17*(32-DAY(G$3)),IF(AND(G$4&gt;=$A198,G$4&lt;$A199),G$17*DAY(G$4),IF(AND(G$3&lt;$A198,G$4&gt;$A199),G$17*31,"X")))))*G$21/100</f>
        <v>0</v>
      </c>
      <c r="H198" s="64">
        <f t="shared" si="559"/>
        <v>0</v>
      </c>
      <c r="I198" s="27">
        <f t="shared" si="539"/>
        <v>0</v>
      </c>
      <c r="K198" s="34">
        <v>47757</v>
      </c>
      <c r="L198" s="75">
        <f>IF(L$3&gt;$A198+30,0,IF(L$4&lt;$A198,0,IF(AND(L$3&gt;=$A198,L$3&lt;$A199),L$17*(32-DAY(L$3)),IF(AND(L$4&gt;=$A198,L$4&lt;$A199),L$17*DAY(L$4),IF(AND(L$3&lt;$A198,L$4&gt;$A199),L$17*31,"X")))))*L$21/100</f>
        <v>0</v>
      </c>
      <c r="M198" s="64">
        <f t="shared" si="560"/>
        <v>0</v>
      </c>
      <c r="N198" s="27">
        <f t="shared" si="540"/>
        <v>0</v>
      </c>
      <c r="P198" s="34">
        <v>47757</v>
      </c>
      <c r="Q198" s="75">
        <f>IF(Q$3&gt;$A198+30,0,IF(Q$4&lt;$A198,0,IF(AND(Q$3&gt;=$A198,Q$3&lt;$A199),Q$17*(32-DAY(Q$3)),IF(AND(Q$4&gt;=$A198,Q$4&lt;$A199),Q$17*DAY(Q$4),IF(AND(Q$3&lt;$A198,Q$4&gt;$A199),Q$17*31,"X")))))*Q$21/100</f>
        <v>0</v>
      </c>
      <c r="R198" s="64">
        <f t="shared" si="561"/>
        <v>0</v>
      </c>
      <c r="S198" s="27">
        <f t="shared" si="541"/>
        <v>0</v>
      </c>
      <c r="U198" s="34">
        <v>47757</v>
      </c>
      <c r="V198" s="75">
        <f>IF(V$3&gt;$A198+30,0,IF(V$4&lt;$A198,0,IF(AND(V$3&gt;=$A198,V$3&lt;$A199),V$17*(32-DAY(V$3)),IF(AND(V$4&gt;=$A198,V$4&lt;$A199),V$17*DAY(V$4),IF(AND(V$3&lt;$A198,V$4&gt;$A199),V$17*31,"X")))))*V$21/100</f>
        <v>0</v>
      </c>
      <c r="W198" s="64">
        <f t="shared" si="562"/>
        <v>0</v>
      </c>
      <c r="X198" s="27">
        <f t="shared" si="542"/>
        <v>0</v>
      </c>
      <c r="Z198" s="34">
        <v>47757</v>
      </c>
      <c r="AA198" s="75">
        <f>IF(AA$3&gt;$A198+30,0,IF(AA$4&lt;$A198,0,IF(AND(AA$3&gt;=$A198,AA$3&lt;$A199),AA$17*(32-DAY(AA$3)),IF(AND(AA$4&gt;=$A198,AA$4&lt;$A199),AA$17*DAY(AA$4),IF(AND(AA$3&lt;$A198,AA$4&gt;$A199),AA$17*31,"X")))))*AA$21/100</f>
        <v>0</v>
      </c>
      <c r="AB198" s="64">
        <f t="shared" si="563"/>
        <v>0</v>
      </c>
      <c r="AC198" s="27">
        <f t="shared" si="543"/>
        <v>0</v>
      </c>
      <c r="AE198" s="34">
        <v>47757</v>
      </c>
      <c r="AF198" s="75">
        <f>IF(AF$3&gt;$A198+30,0,IF(AF$4&lt;$A198,0,IF(AND(AF$3&gt;=$A198,AF$3&lt;$A199),AF$17*(32-DAY(AF$3)),IF(AND(AF$4&gt;=$A198,AF$4&lt;$A199),AF$17*DAY(AF$4),IF(AND(AF$3&lt;$A198,AF$4&gt;$A199),AF$17*31,"X")))))*AF$21/100</f>
        <v>0</v>
      </c>
      <c r="AG198" s="64">
        <f t="shared" si="564"/>
        <v>0</v>
      </c>
      <c r="AH198" s="27">
        <f t="shared" si="544"/>
        <v>0</v>
      </c>
      <c r="AJ198" s="34">
        <v>47757</v>
      </c>
      <c r="AK198" s="75">
        <f>IF(AK$3&gt;$A198+30,0,IF(AK$4&lt;$A198,0,IF(AND(AK$3&gt;=$A198,AK$3&lt;$A199),AK$17*(32-DAY(AK$3)),IF(AND(AK$4&gt;=$A198,AK$4&lt;$A199),AK$17*DAY(AK$4),IF(AND(AK$3&lt;$A198,AK$4&gt;$A199),AK$17*31,"X")))))*AK$21/100</f>
        <v>0</v>
      </c>
      <c r="AL198" s="64">
        <f t="shared" si="565"/>
        <v>0</v>
      </c>
      <c r="AM198" s="27">
        <f t="shared" si="545"/>
        <v>0</v>
      </c>
      <c r="AO198" s="34">
        <v>47757</v>
      </c>
      <c r="AP198" s="75">
        <f>IF(AP$3&gt;$A198+30,0,IF(AP$4&lt;$A198,0,IF(AND(AP$3&gt;=$A198,AP$3&lt;$A199),AP$17*(32-DAY(AP$3)),IF(AND(AP$4&gt;=$A198,AP$4&lt;$A199),AP$17*DAY(AP$4),IF(AND(AP$3&lt;$A198,AP$4&gt;$A199),AP$17*31,"X")))))*AP$21/100</f>
        <v>0</v>
      </c>
      <c r="AQ198" s="64">
        <f t="shared" si="566"/>
        <v>0</v>
      </c>
      <c r="AR198" s="27">
        <f t="shared" si="546"/>
        <v>0</v>
      </c>
      <c r="AT198" s="34">
        <v>47757</v>
      </c>
      <c r="AU198" s="75">
        <f>IF(AU$3&gt;$A198+30,0,IF(AU$4&lt;$A198,0,IF(AND(AU$3&gt;=$A198,AU$3&lt;$A199),AU$17*(32-DAY(AU$3)),IF(AND(AU$4&gt;=$A198,AU$4&lt;$A199),AU$17*DAY(AU$4),IF(AND(AU$3&lt;$A198,AU$4&gt;$A199),AU$17*31,"X")))))*AU$21/100</f>
        <v>0</v>
      </c>
      <c r="AV198" s="64">
        <f t="shared" si="567"/>
        <v>0</v>
      </c>
      <c r="AW198" s="27">
        <f t="shared" si="547"/>
        <v>0</v>
      </c>
      <c r="AY198" s="34">
        <v>47757</v>
      </c>
      <c r="AZ198" s="75">
        <f>IF(AZ$3&gt;$A198+30,0,IF(AZ$4&lt;$A198,0,IF(AND(AZ$3&gt;=$A198,AZ$3&lt;$A199),AZ$17*(32-DAY(AZ$3)),IF(AND(AZ$4&gt;=$A198,AZ$4&lt;$A199),AZ$17*DAY(AZ$4),IF(AND(AZ$3&lt;$A198,AZ$4&gt;$A199),AZ$17*31,"X")))))*AZ$21/100</f>
        <v>0</v>
      </c>
      <c r="BA198" s="64">
        <f t="shared" si="568"/>
        <v>0</v>
      </c>
      <c r="BB198" s="27">
        <f t="shared" si="548"/>
        <v>0</v>
      </c>
      <c r="BD198" s="34">
        <v>47757</v>
      </c>
      <c r="BE198" s="75">
        <f>IF(BE$3&gt;$A198+30,0,IF(BE$4&lt;$A198,0,IF(AND(BE$3&gt;=$A198,BE$3&lt;$A199),BE$17*(32-DAY(BE$3)),IF(AND(BE$4&gt;=$A198,BE$4&lt;$A199),BE$17*DAY(BE$4),IF(AND(BE$3&lt;$A198,BE$4&gt;$A199),BE$17*31,"X")))))*BE$21/100</f>
        <v>0</v>
      </c>
      <c r="BF198" s="64">
        <f t="shared" si="569"/>
        <v>0</v>
      </c>
      <c r="BG198" s="27">
        <f t="shared" si="549"/>
        <v>0</v>
      </c>
      <c r="BI198" s="34">
        <v>47757</v>
      </c>
      <c r="BJ198" s="75">
        <f>IF(BJ$3&gt;$A198+30,0,IF(BJ$4&lt;$A198,0,IF(AND(BJ$3&gt;=$A198,BJ$3&lt;$A199),BJ$17*(32-DAY(BJ$3)),IF(AND(BJ$4&gt;=$A198,BJ$4&lt;$A199),BJ$17*DAY(BJ$4),IF(AND(BJ$3&lt;$A198,BJ$4&gt;$A199),BJ$17*31,"X")))))*BJ$21/100</f>
        <v>0</v>
      </c>
      <c r="BK198" s="64">
        <f t="shared" si="570"/>
        <v>0</v>
      </c>
      <c r="BL198" s="27">
        <f t="shared" si="550"/>
        <v>0</v>
      </c>
      <c r="BN198" s="34">
        <v>47757</v>
      </c>
      <c r="BO198" s="75">
        <f>IF(BO$3&gt;$A198+30,0,IF(BO$4&lt;$A198,0,IF(AND(BO$3&gt;=$A198,BO$3&lt;$A199),BO$17*(32-DAY(BO$3)),IF(AND(BO$4&gt;=$A198,BO$4&lt;$A199),BO$17*DAY(BO$4),IF(AND(BO$3&lt;$A198,BO$4&gt;$A199),BO$17*31,"X")))))*BO$21/100</f>
        <v>0</v>
      </c>
      <c r="BP198" s="64">
        <f t="shared" si="571"/>
        <v>0</v>
      </c>
      <c r="BQ198" s="27">
        <f t="shared" si="551"/>
        <v>0</v>
      </c>
      <c r="BS198" s="34">
        <v>47757</v>
      </c>
      <c r="BT198" s="75">
        <f>IF(BT$3&gt;$A198+30,0,IF(BT$4&lt;$A198,0,IF(AND(BT$3&gt;=$A198,BT$3&lt;$A199),BT$17*(32-DAY(BT$3)),IF(AND(BT$4&gt;=$A198,BT$4&lt;$A199),BT$17*DAY(BT$4),IF(AND(BT$3&lt;$A198,BT$4&gt;$A199),BT$17*31,"X")))))*BT$21/100</f>
        <v>0</v>
      </c>
      <c r="BU198" s="64">
        <f t="shared" si="572"/>
        <v>0</v>
      </c>
      <c r="BV198" s="27">
        <f t="shared" si="552"/>
        <v>0</v>
      </c>
      <c r="BX198" s="34">
        <v>47757</v>
      </c>
      <c r="BY198" s="75">
        <f>IF(BY$3&gt;$A198+30,0,IF(BY$4&lt;$A198,0,IF(AND(BY$3&gt;=$A198,BY$3&lt;$A199),BY$17*(32-DAY(BY$3)),IF(AND(BY$4&gt;=$A198,BY$4&lt;$A199),BY$17*DAY(BY$4),IF(AND(BY$3&lt;$A198,BY$4&gt;$A199),BY$17*31,"X")))))*BY$21/100</f>
        <v>0</v>
      </c>
      <c r="BZ198" s="64">
        <f t="shared" si="573"/>
        <v>0</v>
      </c>
      <c r="CA198" s="27">
        <f t="shared" si="553"/>
        <v>0</v>
      </c>
      <c r="CC198" s="34">
        <v>47757</v>
      </c>
      <c r="CD198" s="75">
        <f>IF(CD$3&gt;$A198+30,0,IF(CD$4&lt;$A198,0,IF(AND(CD$3&gt;=$A198,CD$3&lt;$A199),CD$17*(32-DAY(CD$3)),IF(AND(CD$4&gt;=$A198,CD$4&lt;$A199),CD$17*DAY(CD$4),IF(AND(CD$3&lt;$A198,CD$4&gt;$A199),CD$17*31,"X")))))*CD$21/100</f>
        <v>0</v>
      </c>
      <c r="CE198" s="64">
        <f t="shared" si="574"/>
        <v>0</v>
      </c>
      <c r="CF198" s="27">
        <f t="shared" si="554"/>
        <v>0</v>
      </c>
      <c r="CH198" s="34">
        <v>47757</v>
      </c>
      <c r="CI198" s="75">
        <f>IF(CI$3&gt;$A198+30,0,IF(CI$4&lt;$A198,0,IF(AND(CI$3&gt;=$A198,CI$3&lt;$A199),CI$17*(32-DAY(CI$3)),IF(AND(CI$4&gt;=$A198,CI$4&lt;$A199),CI$17*DAY(CI$4),IF(AND(CI$3&lt;$A198,CI$4&gt;$A199),CI$17*31,"X")))))*CI$21/100</f>
        <v>0</v>
      </c>
      <c r="CJ198" s="64">
        <f t="shared" si="575"/>
        <v>0</v>
      </c>
      <c r="CK198" s="27">
        <f t="shared" si="555"/>
        <v>0</v>
      </c>
      <c r="CM198" s="34">
        <v>47757</v>
      </c>
      <c r="CN198" s="75">
        <f>IF(CN$3&gt;$A198+30,0,IF(CN$4&lt;$A198,0,IF(AND(CN$3&gt;=$A198,CN$3&lt;$A199),CN$17*(32-DAY(CN$3)),IF(AND(CN$4&gt;=$A198,CN$4&lt;$A199),CN$17*DAY(CN$4),IF(AND(CN$3&lt;$A198,CN$4&gt;$A199),CN$17*31,"X")))))*CN$21/100</f>
        <v>0</v>
      </c>
      <c r="CO198" s="64">
        <f t="shared" si="576"/>
        <v>0</v>
      </c>
      <c r="CP198" s="27">
        <f t="shared" si="556"/>
        <v>0</v>
      </c>
      <c r="CR198" s="34">
        <v>47757</v>
      </c>
      <c r="CS198" s="75">
        <f>IF(CS$3&gt;$A198+30,0,IF(CS$4&lt;$A198,0,IF(AND(CS$3&gt;=$A198,CS$3&lt;$A199),CS$17*(32-DAY(CS$3)),IF(AND(CS$4&gt;=$A198,CS$4&lt;$A199),CS$17*DAY(CS$4),IF(AND(CS$3&lt;$A198,CS$4&gt;$A199),CS$17*31,"X")))))*CS$21/100</f>
        <v>0</v>
      </c>
      <c r="CT198" s="64">
        <f t="shared" si="577"/>
        <v>0</v>
      </c>
      <c r="CU198" s="27">
        <f t="shared" si="557"/>
        <v>0</v>
      </c>
    </row>
    <row r="199" spans="1:99" ht="12.75" hidden="1" customHeight="1" outlineLevel="1" x14ac:dyDescent="0.2">
      <c r="A199" s="34">
        <v>47788</v>
      </c>
      <c r="B199" s="75">
        <f>IF(B$3&gt;$A199+29,0,IF(B$4&lt;$A199,0,IF(AND(B$3&gt;=$A199,B$3&lt;$A200),B$17*(31-DAY(B$3)),IF(AND(B$4&gt;=$A199,B$4&lt;$A200),B$17*DAY(B$4),IF(AND(B$3&lt;$A199,B$4&gt;$A200),B$17*30,"X")))))*B$21/100</f>
        <v>0</v>
      </c>
      <c r="C199" s="64">
        <f t="shared" si="558"/>
        <v>0</v>
      </c>
      <c r="D199" s="27">
        <f t="shared" si="538"/>
        <v>0</v>
      </c>
      <c r="F199" s="34">
        <v>47788</v>
      </c>
      <c r="G199" s="75">
        <f>IF(G$3&gt;$A199+29,0,IF(G$4&lt;$A199,0,IF(AND(G$3&gt;=$A199,G$3&lt;$A200),G$17*(31-DAY(G$3)),IF(AND(G$4&gt;=$A199,G$4&lt;$A200),G$17*DAY(G$4),IF(AND(G$3&lt;$A199,G$4&gt;$A200),G$17*30,"X")))))*G$21/100</f>
        <v>0</v>
      </c>
      <c r="H199" s="64">
        <f t="shared" si="559"/>
        <v>0</v>
      </c>
      <c r="I199" s="27">
        <f t="shared" si="539"/>
        <v>0</v>
      </c>
      <c r="K199" s="34">
        <v>47788</v>
      </c>
      <c r="L199" s="75">
        <f>IF(L$3&gt;$A199+29,0,IF(L$4&lt;$A199,0,IF(AND(L$3&gt;=$A199,L$3&lt;$A200),L$17*(31-DAY(L$3)),IF(AND(L$4&gt;=$A199,L$4&lt;$A200),L$17*DAY(L$4),IF(AND(L$3&lt;$A199,L$4&gt;$A200),L$17*30,"X")))))*L$21/100</f>
        <v>0</v>
      </c>
      <c r="M199" s="64">
        <f t="shared" si="560"/>
        <v>0</v>
      </c>
      <c r="N199" s="27">
        <f t="shared" si="540"/>
        <v>0</v>
      </c>
      <c r="P199" s="34">
        <v>47788</v>
      </c>
      <c r="Q199" s="75">
        <f>IF(Q$3&gt;$A199+29,0,IF(Q$4&lt;$A199,0,IF(AND(Q$3&gt;=$A199,Q$3&lt;$A200),Q$17*(31-DAY(Q$3)),IF(AND(Q$4&gt;=$A199,Q$4&lt;$A200),Q$17*DAY(Q$4),IF(AND(Q$3&lt;$A199,Q$4&gt;$A200),Q$17*30,"X")))))*Q$21/100</f>
        <v>0</v>
      </c>
      <c r="R199" s="64">
        <f t="shared" si="561"/>
        <v>0</v>
      </c>
      <c r="S199" s="27">
        <f t="shared" si="541"/>
        <v>0</v>
      </c>
      <c r="U199" s="34">
        <v>47788</v>
      </c>
      <c r="V199" s="75">
        <f>IF(V$3&gt;$A199+29,0,IF(V$4&lt;$A199,0,IF(AND(V$3&gt;=$A199,V$3&lt;$A200),V$17*(31-DAY(V$3)),IF(AND(V$4&gt;=$A199,V$4&lt;$A200),V$17*DAY(V$4),IF(AND(V$3&lt;$A199,V$4&gt;$A200),V$17*30,"X")))))*V$21/100</f>
        <v>0</v>
      </c>
      <c r="W199" s="64">
        <f t="shared" si="562"/>
        <v>0</v>
      </c>
      <c r="X199" s="27">
        <f t="shared" si="542"/>
        <v>0</v>
      </c>
      <c r="Z199" s="34">
        <v>47788</v>
      </c>
      <c r="AA199" s="75">
        <f>IF(AA$3&gt;$A199+29,0,IF(AA$4&lt;$A199,0,IF(AND(AA$3&gt;=$A199,AA$3&lt;$A200),AA$17*(31-DAY(AA$3)),IF(AND(AA$4&gt;=$A199,AA$4&lt;$A200),AA$17*DAY(AA$4),IF(AND(AA$3&lt;$A199,AA$4&gt;$A200),AA$17*30,"X")))))*AA$21/100</f>
        <v>0</v>
      </c>
      <c r="AB199" s="64">
        <f t="shared" si="563"/>
        <v>0</v>
      </c>
      <c r="AC199" s="27">
        <f t="shared" si="543"/>
        <v>0</v>
      </c>
      <c r="AE199" s="34">
        <v>47788</v>
      </c>
      <c r="AF199" s="75">
        <f>IF(AF$3&gt;$A199+29,0,IF(AF$4&lt;$A199,0,IF(AND(AF$3&gt;=$A199,AF$3&lt;$A200),AF$17*(31-DAY(AF$3)),IF(AND(AF$4&gt;=$A199,AF$4&lt;$A200),AF$17*DAY(AF$4),IF(AND(AF$3&lt;$A199,AF$4&gt;$A200),AF$17*30,"X")))))*AF$21/100</f>
        <v>0</v>
      </c>
      <c r="AG199" s="64">
        <f t="shared" si="564"/>
        <v>0</v>
      </c>
      <c r="AH199" s="27">
        <f t="shared" si="544"/>
        <v>0</v>
      </c>
      <c r="AJ199" s="34">
        <v>47788</v>
      </c>
      <c r="AK199" s="75">
        <f>IF(AK$3&gt;$A199+29,0,IF(AK$4&lt;$A199,0,IF(AND(AK$3&gt;=$A199,AK$3&lt;$A200),AK$17*(31-DAY(AK$3)),IF(AND(AK$4&gt;=$A199,AK$4&lt;$A200),AK$17*DAY(AK$4),IF(AND(AK$3&lt;$A199,AK$4&gt;$A200),AK$17*30,"X")))))*AK$21/100</f>
        <v>0</v>
      </c>
      <c r="AL199" s="64">
        <f t="shared" si="565"/>
        <v>0</v>
      </c>
      <c r="AM199" s="27">
        <f t="shared" si="545"/>
        <v>0</v>
      </c>
      <c r="AO199" s="34">
        <v>47788</v>
      </c>
      <c r="AP199" s="75">
        <f>IF(AP$3&gt;$A199+29,0,IF(AP$4&lt;$A199,0,IF(AND(AP$3&gt;=$A199,AP$3&lt;$A200),AP$17*(31-DAY(AP$3)),IF(AND(AP$4&gt;=$A199,AP$4&lt;$A200),AP$17*DAY(AP$4),IF(AND(AP$3&lt;$A199,AP$4&gt;$A200),AP$17*30,"X")))))*AP$21/100</f>
        <v>0</v>
      </c>
      <c r="AQ199" s="64">
        <f t="shared" si="566"/>
        <v>0</v>
      </c>
      <c r="AR199" s="27">
        <f t="shared" si="546"/>
        <v>0</v>
      </c>
      <c r="AT199" s="34">
        <v>47788</v>
      </c>
      <c r="AU199" s="75">
        <f>IF(AU$3&gt;$A199+29,0,IF(AU$4&lt;$A199,0,IF(AND(AU$3&gt;=$A199,AU$3&lt;$A200),AU$17*(31-DAY(AU$3)),IF(AND(AU$4&gt;=$A199,AU$4&lt;$A200),AU$17*DAY(AU$4),IF(AND(AU$3&lt;$A199,AU$4&gt;$A200),AU$17*30,"X")))))*AU$21/100</f>
        <v>0</v>
      </c>
      <c r="AV199" s="64">
        <f t="shared" si="567"/>
        <v>0</v>
      </c>
      <c r="AW199" s="27">
        <f t="shared" si="547"/>
        <v>0</v>
      </c>
      <c r="AY199" s="34">
        <v>47788</v>
      </c>
      <c r="AZ199" s="75">
        <f>IF(AZ$3&gt;$A199+29,0,IF(AZ$4&lt;$A199,0,IF(AND(AZ$3&gt;=$A199,AZ$3&lt;$A200),AZ$17*(31-DAY(AZ$3)),IF(AND(AZ$4&gt;=$A199,AZ$4&lt;$A200),AZ$17*DAY(AZ$4),IF(AND(AZ$3&lt;$A199,AZ$4&gt;$A200),AZ$17*30,"X")))))*AZ$21/100</f>
        <v>0</v>
      </c>
      <c r="BA199" s="64">
        <f t="shared" si="568"/>
        <v>0</v>
      </c>
      <c r="BB199" s="27">
        <f t="shared" si="548"/>
        <v>0</v>
      </c>
      <c r="BD199" s="34">
        <v>47788</v>
      </c>
      <c r="BE199" s="75">
        <f>IF(BE$3&gt;$A199+29,0,IF(BE$4&lt;$A199,0,IF(AND(BE$3&gt;=$A199,BE$3&lt;$A200),BE$17*(31-DAY(BE$3)),IF(AND(BE$4&gt;=$A199,BE$4&lt;$A200),BE$17*DAY(BE$4),IF(AND(BE$3&lt;$A199,BE$4&gt;$A200),BE$17*30,"X")))))*BE$21/100</f>
        <v>0</v>
      </c>
      <c r="BF199" s="64">
        <f t="shared" si="569"/>
        <v>0</v>
      </c>
      <c r="BG199" s="27">
        <f t="shared" si="549"/>
        <v>0</v>
      </c>
      <c r="BI199" s="34">
        <v>47788</v>
      </c>
      <c r="BJ199" s="75">
        <f>IF(BJ$3&gt;$A199+29,0,IF(BJ$4&lt;$A199,0,IF(AND(BJ$3&gt;=$A199,BJ$3&lt;$A200),BJ$17*(31-DAY(BJ$3)),IF(AND(BJ$4&gt;=$A199,BJ$4&lt;$A200),BJ$17*DAY(BJ$4),IF(AND(BJ$3&lt;$A199,BJ$4&gt;$A200),BJ$17*30,"X")))))*BJ$21/100</f>
        <v>0</v>
      </c>
      <c r="BK199" s="64">
        <f t="shared" si="570"/>
        <v>0</v>
      </c>
      <c r="BL199" s="27">
        <f t="shared" si="550"/>
        <v>0</v>
      </c>
      <c r="BN199" s="34">
        <v>47788</v>
      </c>
      <c r="BO199" s="75">
        <f>IF(BO$3&gt;$A199+29,0,IF(BO$4&lt;$A199,0,IF(AND(BO$3&gt;=$A199,BO$3&lt;$A200),BO$17*(31-DAY(BO$3)),IF(AND(BO$4&gt;=$A199,BO$4&lt;$A200),BO$17*DAY(BO$4),IF(AND(BO$3&lt;$A199,BO$4&gt;$A200),BO$17*30,"X")))))*BO$21/100</f>
        <v>0</v>
      </c>
      <c r="BP199" s="64">
        <f t="shared" si="571"/>
        <v>0</v>
      </c>
      <c r="BQ199" s="27">
        <f t="shared" si="551"/>
        <v>0</v>
      </c>
      <c r="BS199" s="34">
        <v>47788</v>
      </c>
      <c r="BT199" s="75">
        <f>IF(BT$3&gt;$A199+29,0,IF(BT$4&lt;$A199,0,IF(AND(BT$3&gt;=$A199,BT$3&lt;$A200),BT$17*(31-DAY(BT$3)),IF(AND(BT$4&gt;=$A199,BT$4&lt;$A200),BT$17*DAY(BT$4),IF(AND(BT$3&lt;$A199,BT$4&gt;$A200),BT$17*30,"X")))))*BT$21/100</f>
        <v>0</v>
      </c>
      <c r="BU199" s="64">
        <f t="shared" si="572"/>
        <v>0</v>
      </c>
      <c r="BV199" s="27">
        <f t="shared" si="552"/>
        <v>0</v>
      </c>
      <c r="BX199" s="34">
        <v>47788</v>
      </c>
      <c r="BY199" s="75">
        <f>IF(BY$3&gt;$A199+29,0,IF(BY$4&lt;$A199,0,IF(AND(BY$3&gt;=$A199,BY$3&lt;$A200),BY$17*(31-DAY(BY$3)),IF(AND(BY$4&gt;=$A199,BY$4&lt;$A200),BY$17*DAY(BY$4),IF(AND(BY$3&lt;$A199,BY$4&gt;$A200),BY$17*30,"X")))))*BY$21/100</f>
        <v>0</v>
      </c>
      <c r="BZ199" s="64">
        <f t="shared" si="573"/>
        <v>0</v>
      </c>
      <c r="CA199" s="27">
        <f t="shared" si="553"/>
        <v>0</v>
      </c>
      <c r="CC199" s="34">
        <v>47788</v>
      </c>
      <c r="CD199" s="75">
        <f>IF(CD$3&gt;$A199+29,0,IF(CD$4&lt;$A199,0,IF(AND(CD$3&gt;=$A199,CD$3&lt;$A200),CD$17*(31-DAY(CD$3)),IF(AND(CD$4&gt;=$A199,CD$4&lt;$A200),CD$17*DAY(CD$4),IF(AND(CD$3&lt;$A199,CD$4&gt;$A200),CD$17*30,"X")))))*CD$21/100</f>
        <v>0</v>
      </c>
      <c r="CE199" s="64">
        <f t="shared" si="574"/>
        <v>0</v>
      </c>
      <c r="CF199" s="27">
        <f t="shared" si="554"/>
        <v>0</v>
      </c>
      <c r="CH199" s="34">
        <v>47788</v>
      </c>
      <c r="CI199" s="75">
        <f>IF(CI$3&gt;$A199+29,0,IF(CI$4&lt;$A199,0,IF(AND(CI$3&gt;=$A199,CI$3&lt;$A200),CI$17*(31-DAY(CI$3)),IF(AND(CI$4&gt;=$A199,CI$4&lt;$A200),CI$17*DAY(CI$4),IF(AND(CI$3&lt;$A199,CI$4&gt;$A200),CI$17*30,"X")))))*CI$21/100</f>
        <v>0</v>
      </c>
      <c r="CJ199" s="64">
        <f t="shared" si="575"/>
        <v>0</v>
      </c>
      <c r="CK199" s="27">
        <f t="shared" si="555"/>
        <v>0</v>
      </c>
      <c r="CM199" s="34">
        <v>47788</v>
      </c>
      <c r="CN199" s="75">
        <f>IF(CN$3&gt;$A199+29,0,IF(CN$4&lt;$A199,0,IF(AND(CN$3&gt;=$A199,CN$3&lt;$A200),CN$17*(31-DAY(CN$3)),IF(AND(CN$4&gt;=$A199,CN$4&lt;$A200),CN$17*DAY(CN$4),IF(AND(CN$3&lt;$A199,CN$4&gt;$A200),CN$17*30,"X")))))*CN$21/100</f>
        <v>0</v>
      </c>
      <c r="CO199" s="64">
        <f t="shared" si="576"/>
        <v>0</v>
      </c>
      <c r="CP199" s="27">
        <f t="shared" si="556"/>
        <v>0</v>
      </c>
      <c r="CR199" s="34">
        <v>47788</v>
      </c>
      <c r="CS199" s="75">
        <f>IF(CS$3&gt;$A199+29,0,IF(CS$4&lt;$A199,0,IF(AND(CS$3&gt;=$A199,CS$3&lt;$A200),CS$17*(31-DAY(CS$3)),IF(AND(CS$4&gt;=$A199,CS$4&lt;$A200),CS$17*DAY(CS$4),IF(AND(CS$3&lt;$A199,CS$4&gt;$A200),CS$17*30,"X")))))*CS$21/100</f>
        <v>0</v>
      </c>
      <c r="CT199" s="64">
        <f t="shared" si="577"/>
        <v>0</v>
      </c>
      <c r="CU199" s="27">
        <f t="shared" si="557"/>
        <v>0</v>
      </c>
    </row>
    <row r="200" spans="1:99" ht="12.75" hidden="1" customHeight="1" outlineLevel="1" x14ac:dyDescent="0.2">
      <c r="A200" s="34">
        <v>47818</v>
      </c>
      <c r="B200" s="75">
        <f>IF(B$3&gt;$A200+30,0,IF(B$4&lt;$A200,0,IF(AND(B$3&gt;=$A200,B$3&lt;$A204),B$17*(32-DAY(B$3)),IF(AND(B$4&gt;=$A200,B$4&lt;$A204),B$17*DAY(B$4),IF(AND(B$3&lt;$A200,B$4&gt;$A204),B$17*31,"X")))))*B$21/100</f>
        <v>0</v>
      </c>
      <c r="C200" s="64">
        <f t="shared" si="558"/>
        <v>0</v>
      </c>
      <c r="D200" s="27">
        <f t="shared" si="538"/>
        <v>0</v>
      </c>
      <c r="F200" s="34">
        <v>47818</v>
      </c>
      <c r="G200" s="75">
        <f>IF(G$3&gt;$A200+30,0,IF(G$4&lt;$A200,0,IF(AND(G$3&gt;=$A200,G$3&lt;$A204),G$17*(32-DAY(G$3)),IF(AND(G$4&gt;=$A200,G$4&lt;$A204),G$17*DAY(G$4),IF(AND(G$3&lt;$A200,G$4&gt;$A204),G$17*31,"X")))))*G$21/100</f>
        <v>0</v>
      </c>
      <c r="H200" s="64">
        <f t="shared" si="559"/>
        <v>0</v>
      </c>
      <c r="I200" s="27">
        <f t="shared" si="539"/>
        <v>0</v>
      </c>
      <c r="K200" s="34">
        <v>47818</v>
      </c>
      <c r="L200" s="75">
        <f>IF(L$3&gt;$A200+30,0,IF(L$4&lt;$A200,0,IF(AND(L$3&gt;=$A200,L$3&lt;$A204),L$17*(32-DAY(L$3)),IF(AND(L$4&gt;=$A200,L$4&lt;$A204),L$17*DAY(L$4),IF(AND(L$3&lt;$A200,L$4&gt;$A204),L$17*31,"X")))))*L$21/100</f>
        <v>0</v>
      </c>
      <c r="M200" s="64">
        <f t="shared" si="560"/>
        <v>0</v>
      </c>
      <c r="N200" s="27">
        <f t="shared" si="540"/>
        <v>0</v>
      </c>
      <c r="P200" s="34">
        <v>47818</v>
      </c>
      <c r="Q200" s="75">
        <f>IF(Q$3&gt;$A200+30,0,IF(Q$4&lt;$A200,0,IF(AND(Q$3&gt;=$A200,Q$3&lt;$A204),Q$17*(32-DAY(Q$3)),IF(AND(Q$4&gt;=$A200,Q$4&lt;$A204),Q$17*DAY(Q$4),IF(AND(Q$3&lt;$A200,Q$4&gt;$A204),Q$17*31,"X")))))*Q$21/100</f>
        <v>0</v>
      </c>
      <c r="R200" s="64">
        <f t="shared" si="561"/>
        <v>0</v>
      </c>
      <c r="S200" s="27">
        <f t="shared" si="541"/>
        <v>0</v>
      </c>
      <c r="U200" s="34">
        <v>47818</v>
      </c>
      <c r="V200" s="75">
        <f>IF(V$3&gt;$A200+30,0,IF(V$4&lt;$A200,0,IF(AND(V$3&gt;=$A200,V$3&lt;$A204),V$17*(32-DAY(V$3)),IF(AND(V$4&gt;=$A200,V$4&lt;$A204),V$17*DAY(V$4),IF(AND(V$3&lt;$A200,V$4&gt;$A204),V$17*31,"X")))))*V$21/100</f>
        <v>0</v>
      </c>
      <c r="W200" s="64">
        <f t="shared" si="562"/>
        <v>0</v>
      </c>
      <c r="X200" s="27">
        <f t="shared" si="542"/>
        <v>0</v>
      </c>
      <c r="Z200" s="34">
        <v>47818</v>
      </c>
      <c r="AA200" s="75">
        <f>IF(AA$3&gt;$A200+30,0,IF(AA$4&lt;$A200,0,IF(AND(AA$3&gt;=$A200,AA$3&lt;$A204),AA$17*(32-DAY(AA$3)),IF(AND(AA$4&gt;=$A200,AA$4&lt;$A204),AA$17*DAY(AA$4),IF(AND(AA$3&lt;$A200,AA$4&gt;$A204),AA$17*31,"X")))))*AA$21/100</f>
        <v>0</v>
      </c>
      <c r="AB200" s="64">
        <f t="shared" si="563"/>
        <v>0</v>
      </c>
      <c r="AC200" s="27">
        <f t="shared" si="543"/>
        <v>0</v>
      </c>
      <c r="AE200" s="34">
        <v>47818</v>
      </c>
      <c r="AF200" s="75">
        <f>IF(AF$3&gt;$A200+30,0,IF(AF$4&lt;$A200,0,IF(AND(AF$3&gt;=$A200,AF$3&lt;$A204),AF$17*(32-DAY(AF$3)),IF(AND(AF$4&gt;=$A200,AF$4&lt;$A204),AF$17*DAY(AF$4),IF(AND(AF$3&lt;$A200,AF$4&gt;$A204),AF$17*31,"X")))))*AF$21/100</f>
        <v>0</v>
      </c>
      <c r="AG200" s="64">
        <f t="shared" si="564"/>
        <v>0</v>
      </c>
      <c r="AH200" s="27">
        <f t="shared" si="544"/>
        <v>0</v>
      </c>
      <c r="AJ200" s="34">
        <v>47818</v>
      </c>
      <c r="AK200" s="75">
        <f>IF(AK$3&gt;$A200+30,0,IF(AK$4&lt;$A200,0,IF(AND(AK$3&gt;=$A200,AK$3&lt;$A204),AK$17*(32-DAY(AK$3)),IF(AND(AK$4&gt;=$A200,AK$4&lt;$A204),AK$17*DAY(AK$4),IF(AND(AK$3&lt;$A200,AK$4&gt;$A204),AK$17*31,"X")))))*AK$21/100</f>
        <v>0</v>
      </c>
      <c r="AL200" s="64">
        <f t="shared" si="565"/>
        <v>0</v>
      </c>
      <c r="AM200" s="27">
        <f t="shared" si="545"/>
        <v>0</v>
      </c>
      <c r="AO200" s="34">
        <v>47818</v>
      </c>
      <c r="AP200" s="75">
        <f>IF(AP$3&gt;$A200+30,0,IF(AP$4&lt;$A200,0,IF(AND(AP$3&gt;=$A200,AP$3&lt;$A204),AP$17*(32-DAY(AP$3)),IF(AND(AP$4&gt;=$A200,AP$4&lt;$A204),AP$17*DAY(AP$4),IF(AND(AP$3&lt;$A200,AP$4&gt;$A204),AP$17*31,"X")))))*AP$21/100</f>
        <v>0</v>
      </c>
      <c r="AQ200" s="64">
        <f t="shared" si="566"/>
        <v>0</v>
      </c>
      <c r="AR200" s="27">
        <f t="shared" si="546"/>
        <v>0</v>
      </c>
      <c r="AT200" s="34">
        <v>47818</v>
      </c>
      <c r="AU200" s="75">
        <f>IF(AU$3&gt;$A200+30,0,IF(AU$4&lt;$A200,0,IF(AND(AU$3&gt;=$A200,AU$3&lt;$A204),AU$17*(32-DAY(AU$3)),IF(AND(AU$4&gt;=$A200,AU$4&lt;$A204),AU$17*DAY(AU$4),IF(AND(AU$3&lt;$A200,AU$4&gt;$A204),AU$17*31,"X")))))*AU$21/100</f>
        <v>0</v>
      </c>
      <c r="AV200" s="64">
        <f t="shared" si="567"/>
        <v>0</v>
      </c>
      <c r="AW200" s="27">
        <f t="shared" si="547"/>
        <v>0</v>
      </c>
      <c r="AY200" s="34">
        <v>47818</v>
      </c>
      <c r="AZ200" s="75">
        <f>IF(AZ$3&gt;$A200+30,0,IF(AZ$4&lt;$A200,0,IF(AND(AZ$3&gt;=$A200,AZ$3&lt;$A204),AZ$17*(32-DAY(AZ$3)),IF(AND(AZ$4&gt;=$A200,AZ$4&lt;$A204),AZ$17*DAY(AZ$4),IF(AND(AZ$3&lt;$A200,AZ$4&gt;$A204),AZ$17*31,"X")))))*AZ$21/100</f>
        <v>0</v>
      </c>
      <c r="BA200" s="64">
        <f t="shared" si="568"/>
        <v>0</v>
      </c>
      <c r="BB200" s="27">
        <f t="shared" si="548"/>
        <v>0</v>
      </c>
      <c r="BD200" s="34">
        <v>47818</v>
      </c>
      <c r="BE200" s="75">
        <f>IF(BE$3&gt;$A200+30,0,IF(BE$4&lt;$A200,0,IF(AND(BE$3&gt;=$A200,BE$3&lt;$A204),BE$17*(32-DAY(BE$3)),IF(AND(BE$4&gt;=$A200,BE$4&lt;$A204),BE$17*DAY(BE$4),IF(AND(BE$3&lt;$A200,BE$4&gt;$A204),BE$17*31,"X")))))*BE$21/100</f>
        <v>0</v>
      </c>
      <c r="BF200" s="64">
        <f t="shared" si="569"/>
        <v>0</v>
      </c>
      <c r="BG200" s="27">
        <f t="shared" si="549"/>
        <v>0</v>
      </c>
      <c r="BI200" s="34">
        <v>47818</v>
      </c>
      <c r="BJ200" s="75">
        <f>IF(BJ$3&gt;$A200+30,0,IF(BJ$4&lt;$A200,0,IF(AND(BJ$3&gt;=$A200,BJ$3&lt;$A204),BJ$17*(32-DAY(BJ$3)),IF(AND(BJ$4&gt;=$A200,BJ$4&lt;$A204),BJ$17*DAY(BJ$4),IF(AND(BJ$3&lt;$A200,BJ$4&gt;$A204),BJ$17*31,"X")))))*BJ$21/100</f>
        <v>0</v>
      </c>
      <c r="BK200" s="64">
        <f t="shared" si="570"/>
        <v>0</v>
      </c>
      <c r="BL200" s="27">
        <f t="shared" si="550"/>
        <v>0</v>
      </c>
      <c r="BN200" s="34">
        <v>47818</v>
      </c>
      <c r="BO200" s="75">
        <f>IF(BO$3&gt;$A200+30,0,IF(BO$4&lt;$A200,0,IF(AND(BO$3&gt;=$A200,BO$3&lt;$A204),BO$17*(32-DAY(BO$3)),IF(AND(BO$4&gt;=$A200,BO$4&lt;$A204),BO$17*DAY(BO$4),IF(AND(BO$3&lt;$A200,BO$4&gt;$A204),BO$17*31,"X")))))*BO$21/100</f>
        <v>0</v>
      </c>
      <c r="BP200" s="64">
        <f t="shared" si="571"/>
        <v>0</v>
      </c>
      <c r="BQ200" s="27">
        <f t="shared" si="551"/>
        <v>0</v>
      </c>
      <c r="BS200" s="34">
        <v>47818</v>
      </c>
      <c r="BT200" s="75">
        <f>IF(BT$3&gt;$A200+30,0,IF(BT$4&lt;$A200,0,IF(AND(BT$3&gt;=$A200,BT$3&lt;$A204),BT$17*(32-DAY(BT$3)),IF(AND(BT$4&gt;=$A200,BT$4&lt;$A204),BT$17*DAY(BT$4),IF(AND(BT$3&lt;$A200,BT$4&gt;$A204),BT$17*31,"X")))))*BT$21/100</f>
        <v>0</v>
      </c>
      <c r="BU200" s="64">
        <f t="shared" si="572"/>
        <v>0</v>
      </c>
      <c r="BV200" s="27">
        <f t="shared" si="552"/>
        <v>0</v>
      </c>
      <c r="BX200" s="34">
        <v>47818</v>
      </c>
      <c r="BY200" s="75">
        <f>IF(BY$3&gt;$A200+30,0,IF(BY$4&lt;$A200,0,IF(AND(BY$3&gt;=$A200,BY$3&lt;$A204),BY$17*(32-DAY(BY$3)),IF(AND(BY$4&gt;=$A200,BY$4&lt;$A204),BY$17*DAY(BY$4),IF(AND(BY$3&lt;$A200,BY$4&gt;$A204),BY$17*31,"X")))))*BY$21/100</f>
        <v>0</v>
      </c>
      <c r="BZ200" s="64">
        <f t="shared" si="573"/>
        <v>0</v>
      </c>
      <c r="CA200" s="27">
        <f t="shared" si="553"/>
        <v>0</v>
      </c>
      <c r="CC200" s="34">
        <v>47818</v>
      </c>
      <c r="CD200" s="75">
        <f>IF(CD$3&gt;$A200+30,0,IF(CD$4&lt;$A200,0,IF(AND(CD$3&gt;=$A200,CD$3&lt;$A204),CD$17*(32-DAY(CD$3)),IF(AND(CD$4&gt;=$A200,CD$4&lt;$A204),CD$17*DAY(CD$4),IF(AND(CD$3&lt;$A200,CD$4&gt;$A204),CD$17*31,"X")))))*CD$21/100</f>
        <v>0</v>
      </c>
      <c r="CE200" s="64">
        <f t="shared" si="574"/>
        <v>0</v>
      </c>
      <c r="CF200" s="27">
        <f t="shared" si="554"/>
        <v>0</v>
      </c>
      <c r="CH200" s="34">
        <v>47818</v>
      </c>
      <c r="CI200" s="75">
        <f>IF(CI$3&gt;$A200+30,0,IF(CI$4&lt;$A200,0,IF(AND(CI$3&gt;=$A200,CI$3&lt;$A204),CI$17*(32-DAY(CI$3)),IF(AND(CI$4&gt;=$A200,CI$4&lt;$A204),CI$17*DAY(CI$4),IF(AND(CI$3&lt;$A200,CI$4&gt;$A204),CI$17*31,"X")))))*CI$21/100</f>
        <v>0</v>
      </c>
      <c r="CJ200" s="64">
        <f t="shared" si="575"/>
        <v>0</v>
      </c>
      <c r="CK200" s="27">
        <f t="shared" si="555"/>
        <v>0</v>
      </c>
      <c r="CM200" s="34">
        <v>47818</v>
      </c>
      <c r="CN200" s="75">
        <f>IF(CN$3&gt;$A200+30,0,IF(CN$4&lt;$A200,0,IF(AND(CN$3&gt;=$A200,CN$3&lt;$A204),CN$17*(32-DAY(CN$3)),IF(AND(CN$4&gt;=$A200,CN$4&lt;$A204),CN$17*DAY(CN$4),IF(AND(CN$3&lt;$A200,CN$4&gt;$A204),CN$17*31,"X")))))*CN$21/100</f>
        <v>0</v>
      </c>
      <c r="CO200" s="64">
        <f t="shared" si="576"/>
        <v>0</v>
      </c>
      <c r="CP200" s="27">
        <f t="shared" si="556"/>
        <v>0</v>
      </c>
      <c r="CR200" s="34">
        <v>47818</v>
      </c>
      <c r="CS200" s="75">
        <f>IF(CS$3&gt;$A200+30,0,IF(CS$4&lt;$A200,0,IF(AND(CS$3&gt;=$A200,CS$3&lt;$A204),CS$17*(32-DAY(CS$3)),IF(AND(CS$4&gt;=$A200,CS$4&lt;$A204),CS$17*DAY(CS$4),IF(AND(CS$3&lt;$A200,CS$4&gt;$A204),CS$17*31,"X")))))*CS$21/100</f>
        <v>0</v>
      </c>
      <c r="CT200" s="64">
        <f t="shared" si="577"/>
        <v>0</v>
      </c>
      <c r="CU200" s="27">
        <f t="shared" si="557"/>
        <v>0</v>
      </c>
    </row>
    <row r="201" spans="1:99" ht="12.75" hidden="1" customHeight="1" outlineLevel="1" x14ac:dyDescent="0.2">
      <c r="A201" s="72" t="s">
        <v>117</v>
      </c>
      <c r="B201" s="76" t="s">
        <v>68</v>
      </c>
      <c r="C201" s="64">
        <f>C200/2</f>
        <v>0</v>
      </c>
      <c r="D201" s="27">
        <f>-C201</f>
        <v>0</v>
      </c>
      <c r="F201" s="72" t="s">
        <v>117</v>
      </c>
      <c r="G201" s="76" t="s">
        <v>68</v>
      </c>
      <c r="H201" s="64">
        <f>H200/2</f>
        <v>0</v>
      </c>
      <c r="I201" s="27">
        <f>-H201</f>
        <v>0</v>
      </c>
      <c r="K201" s="72" t="s">
        <v>117</v>
      </c>
      <c r="L201" s="76" t="s">
        <v>68</v>
      </c>
      <c r="M201" s="64">
        <f>M200/2</f>
        <v>0</v>
      </c>
      <c r="N201" s="27">
        <f>-M201</f>
        <v>0</v>
      </c>
      <c r="P201" s="72" t="s">
        <v>117</v>
      </c>
      <c r="Q201" s="76" t="s">
        <v>68</v>
      </c>
      <c r="R201" s="64">
        <f>R200/2</f>
        <v>0</v>
      </c>
      <c r="S201" s="27">
        <f>-R201</f>
        <v>0</v>
      </c>
      <c r="U201" s="72" t="s">
        <v>117</v>
      </c>
      <c r="V201" s="76" t="s">
        <v>68</v>
      </c>
      <c r="W201" s="64">
        <f>W200/2</f>
        <v>0</v>
      </c>
      <c r="X201" s="27">
        <f>-W201</f>
        <v>0</v>
      </c>
      <c r="Z201" s="72" t="s">
        <v>117</v>
      </c>
      <c r="AA201" s="76" t="s">
        <v>68</v>
      </c>
      <c r="AB201" s="64">
        <f>AB200/2</f>
        <v>0</v>
      </c>
      <c r="AC201" s="27">
        <f>-AB201</f>
        <v>0</v>
      </c>
      <c r="AE201" s="72" t="s">
        <v>117</v>
      </c>
      <c r="AF201" s="76" t="s">
        <v>68</v>
      </c>
      <c r="AG201" s="64">
        <f>AG200/2</f>
        <v>0</v>
      </c>
      <c r="AH201" s="27">
        <f>-AG201</f>
        <v>0</v>
      </c>
      <c r="AJ201" s="72" t="s">
        <v>117</v>
      </c>
      <c r="AK201" s="76" t="s">
        <v>68</v>
      </c>
      <c r="AL201" s="64">
        <f>AL200/2</f>
        <v>0</v>
      </c>
      <c r="AM201" s="27">
        <f>-AL201</f>
        <v>0</v>
      </c>
      <c r="AO201" s="72" t="s">
        <v>117</v>
      </c>
      <c r="AP201" s="76" t="s">
        <v>68</v>
      </c>
      <c r="AQ201" s="64">
        <f>AQ200/2</f>
        <v>0</v>
      </c>
      <c r="AR201" s="27">
        <f>-AQ201</f>
        <v>0</v>
      </c>
      <c r="AT201" s="72" t="s">
        <v>117</v>
      </c>
      <c r="AU201" s="76" t="s">
        <v>68</v>
      </c>
      <c r="AV201" s="64">
        <f>AV200/2</f>
        <v>0</v>
      </c>
      <c r="AW201" s="27">
        <f>-AV201</f>
        <v>0</v>
      </c>
      <c r="AY201" s="72" t="s">
        <v>117</v>
      </c>
      <c r="AZ201" s="76" t="s">
        <v>68</v>
      </c>
      <c r="BA201" s="64">
        <f>BA200/2</f>
        <v>0</v>
      </c>
      <c r="BB201" s="27">
        <f>-BA201</f>
        <v>0</v>
      </c>
      <c r="BD201" s="72" t="s">
        <v>117</v>
      </c>
      <c r="BE201" s="76" t="s">
        <v>68</v>
      </c>
      <c r="BF201" s="64">
        <f>BF200/2</f>
        <v>0</v>
      </c>
      <c r="BG201" s="27">
        <f>-BF201</f>
        <v>0</v>
      </c>
      <c r="BI201" s="72" t="s">
        <v>117</v>
      </c>
      <c r="BJ201" s="76" t="s">
        <v>68</v>
      </c>
      <c r="BK201" s="64">
        <f>BK200/2</f>
        <v>0</v>
      </c>
      <c r="BL201" s="27">
        <f>-BK201</f>
        <v>0</v>
      </c>
      <c r="BN201" s="72" t="s">
        <v>117</v>
      </c>
      <c r="BO201" s="76" t="s">
        <v>68</v>
      </c>
      <c r="BP201" s="64">
        <f>BP200/2</f>
        <v>0</v>
      </c>
      <c r="BQ201" s="27">
        <f>-BP201</f>
        <v>0</v>
      </c>
      <c r="BS201" s="72" t="s">
        <v>117</v>
      </c>
      <c r="BT201" s="76" t="s">
        <v>68</v>
      </c>
      <c r="BU201" s="64">
        <f>BU200/2</f>
        <v>0</v>
      </c>
      <c r="BV201" s="27">
        <f>-BU201</f>
        <v>0</v>
      </c>
      <c r="BX201" s="72" t="s">
        <v>117</v>
      </c>
      <c r="BY201" s="76" t="s">
        <v>68</v>
      </c>
      <c r="BZ201" s="64">
        <f>BZ200/2</f>
        <v>0</v>
      </c>
      <c r="CA201" s="27">
        <f>-BZ201</f>
        <v>0</v>
      </c>
      <c r="CC201" s="72" t="s">
        <v>117</v>
      </c>
      <c r="CD201" s="76" t="s">
        <v>68</v>
      </c>
      <c r="CE201" s="64">
        <f>CE200/2</f>
        <v>0</v>
      </c>
      <c r="CF201" s="27">
        <f>-CE201</f>
        <v>0</v>
      </c>
      <c r="CH201" s="72" t="s">
        <v>117</v>
      </c>
      <c r="CI201" s="76" t="s">
        <v>68</v>
      </c>
      <c r="CJ201" s="64">
        <f>CJ200/2</f>
        <v>0</v>
      </c>
      <c r="CK201" s="27">
        <f>-CJ201</f>
        <v>0</v>
      </c>
      <c r="CM201" s="72" t="s">
        <v>117</v>
      </c>
      <c r="CN201" s="76" t="s">
        <v>68</v>
      </c>
      <c r="CO201" s="64">
        <f>CO200/2</f>
        <v>0</v>
      </c>
      <c r="CP201" s="27">
        <f>-CO201</f>
        <v>0</v>
      </c>
      <c r="CR201" s="72" t="s">
        <v>117</v>
      </c>
      <c r="CS201" s="76" t="s">
        <v>68</v>
      </c>
      <c r="CT201" s="64">
        <f>CT200/2</f>
        <v>0</v>
      </c>
      <c r="CU201" s="27">
        <f>-CT201</f>
        <v>0</v>
      </c>
    </row>
    <row r="202" spans="1:99" ht="13.5" collapsed="1" thickBot="1" x14ac:dyDescent="0.25">
      <c r="A202" s="35" t="s">
        <v>121</v>
      </c>
      <c r="B202" s="77">
        <f>SUM(B189:B200)</f>
        <v>0</v>
      </c>
      <c r="C202" s="29">
        <f>SUM(C189:C201)</f>
        <v>0</v>
      </c>
      <c r="D202" s="61">
        <f>SUM(D189:D201)</f>
        <v>0</v>
      </c>
      <c r="F202" s="35" t="s">
        <v>121</v>
      </c>
      <c r="G202" s="77">
        <f>SUM(G189:G200)</f>
        <v>0</v>
      </c>
      <c r="H202" s="29">
        <f>SUM(H189:H201)</f>
        <v>0</v>
      </c>
      <c r="I202" s="61">
        <f>SUM(I189:I201)</f>
        <v>0</v>
      </c>
      <c r="K202" s="35" t="s">
        <v>121</v>
      </c>
      <c r="L202" s="77">
        <f>SUM(L189:L200)</f>
        <v>0</v>
      </c>
      <c r="M202" s="29">
        <f>SUM(M189:M201)</f>
        <v>0</v>
      </c>
      <c r="N202" s="61">
        <f>SUM(N189:N201)</f>
        <v>0</v>
      </c>
      <c r="P202" s="35" t="s">
        <v>121</v>
      </c>
      <c r="Q202" s="77">
        <f>SUM(Q189:Q200)</f>
        <v>0</v>
      </c>
      <c r="R202" s="29">
        <f>SUM(R189:R201)</f>
        <v>0</v>
      </c>
      <c r="S202" s="61">
        <f>SUM(S189:S201)</f>
        <v>0</v>
      </c>
      <c r="U202" s="35" t="s">
        <v>121</v>
      </c>
      <c r="V202" s="77">
        <f>SUM(V189:V200)</f>
        <v>0</v>
      </c>
      <c r="W202" s="29">
        <f>SUM(W189:W201)</f>
        <v>0</v>
      </c>
      <c r="X202" s="61">
        <f>SUM(X189:X201)</f>
        <v>0</v>
      </c>
      <c r="Z202" s="35" t="s">
        <v>121</v>
      </c>
      <c r="AA202" s="77">
        <f>SUM(AA189:AA200)</f>
        <v>0</v>
      </c>
      <c r="AB202" s="29">
        <f>SUM(AB189:AB201)</f>
        <v>0</v>
      </c>
      <c r="AC202" s="61">
        <f>SUM(AC189:AC201)</f>
        <v>0</v>
      </c>
      <c r="AE202" s="35" t="s">
        <v>121</v>
      </c>
      <c r="AF202" s="77">
        <f>SUM(AF189:AF200)</f>
        <v>0</v>
      </c>
      <c r="AG202" s="29">
        <f>SUM(AG189:AG201)</f>
        <v>0</v>
      </c>
      <c r="AH202" s="61">
        <f>SUM(AH189:AH201)</f>
        <v>0</v>
      </c>
      <c r="AJ202" s="35" t="s">
        <v>121</v>
      </c>
      <c r="AK202" s="77">
        <f>SUM(AK189:AK200)</f>
        <v>0</v>
      </c>
      <c r="AL202" s="29">
        <f>SUM(AL189:AL201)</f>
        <v>0</v>
      </c>
      <c r="AM202" s="61">
        <f>SUM(AM189:AM201)</f>
        <v>0</v>
      </c>
      <c r="AO202" s="35" t="s">
        <v>121</v>
      </c>
      <c r="AP202" s="77">
        <f>SUM(AP189:AP200)</f>
        <v>0</v>
      </c>
      <c r="AQ202" s="29">
        <f>SUM(AQ189:AQ201)</f>
        <v>0</v>
      </c>
      <c r="AR202" s="61">
        <f>SUM(AR189:AR201)</f>
        <v>0</v>
      </c>
      <c r="AT202" s="35" t="s">
        <v>121</v>
      </c>
      <c r="AU202" s="77">
        <f>SUM(AU189:AU200)</f>
        <v>0</v>
      </c>
      <c r="AV202" s="29">
        <f>SUM(AV189:AV201)</f>
        <v>0</v>
      </c>
      <c r="AW202" s="61">
        <f>SUM(AW189:AW201)</f>
        <v>0</v>
      </c>
      <c r="AY202" s="35" t="s">
        <v>121</v>
      </c>
      <c r="AZ202" s="77">
        <f>SUM(AZ189:AZ200)</f>
        <v>0</v>
      </c>
      <c r="BA202" s="29">
        <f>SUM(BA189:BA201)</f>
        <v>0</v>
      </c>
      <c r="BB202" s="61">
        <f>SUM(BB189:BB201)</f>
        <v>0</v>
      </c>
      <c r="BD202" s="35" t="s">
        <v>121</v>
      </c>
      <c r="BE202" s="77">
        <f>SUM(BE189:BE200)</f>
        <v>0</v>
      </c>
      <c r="BF202" s="29">
        <f>SUM(BF189:BF201)</f>
        <v>0</v>
      </c>
      <c r="BG202" s="61">
        <f>SUM(BG189:BG201)</f>
        <v>0</v>
      </c>
      <c r="BI202" s="35" t="s">
        <v>121</v>
      </c>
      <c r="BJ202" s="77">
        <f>SUM(BJ189:BJ200)</f>
        <v>0</v>
      </c>
      <c r="BK202" s="29">
        <f>SUM(BK189:BK201)</f>
        <v>0</v>
      </c>
      <c r="BL202" s="61">
        <f>SUM(BL189:BL201)</f>
        <v>0</v>
      </c>
      <c r="BN202" s="35" t="s">
        <v>121</v>
      </c>
      <c r="BO202" s="77">
        <f>SUM(BO189:BO200)</f>
        <v>0</v>
      </c>
      <c r="BP202" s="29">
        <f>SUM(BP189:BP201)</f>
        <v>0</v>
      </c>
      <c r="BQ202" s="61">
        <f>SUM(BQ189:BQ201)</f>
        <v>0</v>
      </c>
      <c r="BS202" s="35" t="s">
        <v>121</v>
      </c>
      <c r="BT202" s="77">
        <f>SUM(BT189:BT200)</f>
        <v>0</v>
      </c>
      <c r="BU202" s="29">
        <f>SUM(BU189:BU201)</f>
        <v>0</v>
      </c>
      <c r="BV202" s="61">
        <f>SUM(BV189:BV201)</f>
        <v>0</v>
      </c>
      <c r="BX202" s="35" t="s">
        <v>121</v>
      </c>
      <c r="BY202" s="77">
        <f>SUM(BY189:BY200)</f>
        <v>0</v>
      </c>
      <c r="BZ202" s="29">
        <f>SUM(BZ189:BZ201)</f>
        <v>0</v>
      </c>
      <c r="CA202" s="61">
        <f>SUM(CA189:CA201)</f>
        <v>0</v>
      </c>
      <c r="CC202" s="35" t="s">
        <v>121</v>
      </c>
      <c r="CD202" s="77">
        <f>SUM(CD189:CD200)</f>
        <v>0</v>
      </c>
      <c r="CE202" s="29">
        <f>SUM(CE189:CE201)</f>
        <v>0</v>
      </c>
      <c r="CF202" s="61">
        <f>SUM(CF189:CF201)</f>
        <v>0</v>
      </c>
      <c r="CH202" s="35" t="s">
        <v>121</v>
      </c>
      <c r="CI202" s="77">
        <f>SUM(CI189:CI200)</f>
        <v>0</v>
      </c>
      <c r="CJ202" s="29">
        <f>SUM(CJ189:CJ201)</f>
        <v>0</v>
      </c>
      <c r="CK202" s="61">
        <f>SUM(CK189:CK201)</f>
        <v>0</v>
      </c>
      <c r="CM202" s="35" t="s">
        <v>121</v>
      </c>
      <c r="CN202" s="77">
        <f>SUM(CN189:CN200)</f>
        <v>0</v>
      </c>
      <c r="CO202" s="29">
        <f>SUM(CO189:CO201)</f>
        <v>0</v>
      </c>
      <c r="CP202" s="61">
        <f>SUM(CP189:CP201)</f>
        <v>0</v>
      </c>
      <c r="CR202" s="35" t="s">
        <v>121</v>
      </c>
      <c r="CS202" s="77">
        <f>SUM(CS189:CS200)</f>
        <v>0</v>
      </c>
      <c r="CT202" s="29">
        <f>SUM(CT189:CT201)</f>
        <v>0</v>
      </c>
      <c r="CU202" s="61">
        <f>SUM(CU189:CU201)</f>
        <v>0</v>
      </c>
    </row>
    <row r="203" spans="1:99" ht="12.75" hidden="1" customHeight="1" outlineLevel="1" x14ac:dyDescent="0.2">
      <c r="A203" s="1"/>
      <c r="B203" s="78"/>
      <c r="C203" s="31"/>
      <c r="D203" s="27"/>
      <c r="F203" s="1"/>
      <c r="G203" s="78"/>
      <c r="H203" s="31"/>
      <c r="I203" s="27"/>
      <c r="K203" s="1"/>
      <c r="L203" s="78"/>
      <c r="M203" s="31"/>
      <c r="N203" s="27"/>
      <c r="P203" s="1"/>
      <c r="Q203" s="78"/>
      <c r="R203" s="31"/>
      <c r="S203" s="27"/>
      <c r="U203" s="1"/>
      <c r="V203" s="78"/>
      <c r="W203" s="31"/>
      <c r="X203" s="27"/>
      <c r="Z203" s="1"/>
      <c r="AA203" s="78"/>
      <c r="AB203" s="31"/>
      <c r="AC203" s="27"/>
      <c r="AE203" s="1"/>
      <c r="AF203" s="78"/>
      <c r="AG203" s="31"/>
      <c r="AH203" s="27"/>
      <c r="AJ203" s="1"/>
      <c r="AK203" s="78"/>
      <c r="AL203" s="31"/>
      <c r="AM203" s="27"/>
      <c r="AO203" s="1"/>
      <c r="AP203" s="78"/>
      <c r="AQ203" s="31"/>
      <c r="AR203" s="27"/>
      <c r="AT203" s="1"/>
      <c r="AU203" s="78"/>
      <c r="AV203" s="31"/>
      <c r="AW203" s="27"/>
      <c r="AY203" s="1"/>
      <c r="AZ203" s="78"/>
      <c r="BA203" s="31"/>
      <c r="BB203" s="27"/>
      <c r="BD203" s="1"/>
      <c r="BE203" s="78"/>
      <c r="BF203" s="31"/>
      <c r="BG203" s="27"/>
      <c r="BI203" s="1"/>
      <c r="BJ203" s="78"/>
      <c r="BK203" s="31"/>
      <c r="BL203" s="27"/>
      <c r="BN203" s="1"/>
      <c r="BO203" s="78"/>
      <c r="BP203" s="31"/>
      <c r="BQ203" s="27"/>
      <c r="BS203" s="1"/>
      <c r="BT203" s="78"/>
      <c r="BU203" s="31"/>
      <c r="BV203" s="27"/>
      <c r="BX203" s="1"/>
      <c r="BY203" s="78"/>
      <c r="BZ203" s="31"/>
      <c r="CA203" s="27"/>
      <c r="CC203" s="1"/>
      <c r="CD203" s="78"/>
      <c r="CE203" s="31"/>
      <c r="CF203" s="27"/>
      <c r="CH203" s="1"/>
      <c r="CI203" s="78"/>
      <c r="CJ203" s="31"/>
      <c r="CK203" s="27"/>
      <c r="CM203" s="1"/>
      <c r="CN203" s="78"/>
      <c r="CO203" s="31"/>
      <c r="CP203" s="27"/>
      <c r="CR203" s="1"/>
      <c r="CS203" s="78"/>
      <c r="CT203" s="31"/>
      <c r="CU203" s="27"/>
    </row>
    <row r="204" spans="1:99" ht="12.75" hidden="1" customHeight="1" outlineLevel="1" x14ac:dyDescent="0.2">
      <c r="A204" s="34">
        <v>47849</v>
      </c>
      <c r="B204" s="75">
        <f>IF(B$3&gt;$A204+30,0,IF(B$4&lt;$A204,0,IF(AND(B$3&gt;=$A204,B$3&lt;$A205),B$18*(32-DAY(B$3)),IF(AND(B$4&gt;=$A204,B$4&lt;$A205),B$18*DAY(B$4),IF(AND(B$3&lt;$A204,B$4&gt;$A205),B$18*31,"X")))))*B$21/100</f>
        <v>0</v>
      </c>
      <c r="C204" s="64">
        <f>IF(B204=0,0,C200)</f>
        <v>0</v>
      </c>
      <c r="D204" s="27">
        <f t="shared" ref="D204:D215" si="578">B204-C204</f>
        <v>0</v>
      </c>
      <c r="F204" s="34">
        <v>47849</v>
      </c>
      <c r="G204" s="75">
        <f>IF(G$3&gt;$A204+30,0,IF(G$4&lt;$A204,0,IF(AND(G$3&gt;=$A204,G$3&lt;$A205),G$18*(32-DAY(G$3)),IF(AND(G$4&gt;=$A204,G$4&lt;$A205),G$18*DAY(G$4),IF(AND(G$3&lt;$A204,G$4&gt;$A205),G$18*31,"X")))))*G$21/100</f>
        <v>0</v>
      </c>
      <c r="H204" s="64">
        <f>IF(G204=0,0,H200)</f>
        <v>0</v>
      </c>
      <c r="I204" s="27">
        <f t="shared" ref="I204:I215" si="579">G204-H204</f>
        <v>0</v>
      </c>
      <c r="K204" s="34">
        <v>47849</v>
      </c>
      <c r="L204" s="75">
        <f>IF(L$3&gt;$A204+30,0,IF(L$4&lt;$A204,0,IF(AND(L$3&gt;=$A204,L$3&lt;$A205),L$18*(32-DAY(L$3)),IF(AND(L$4&gt;=$A204,L$4&lt;$A205),L$18*DAY(L$4),IF(AND(L$3&lt;$A204,L$4&gt;$A205),L$18*31,"X")))))*L$21/100</f>
        <v>0</v>
      </c>
      <c r="M204" s="64">
        <f>IF(L204=0,0,M200)</f>
        <v>0</v>
      </c>
      <c r="N204" s="27">
        <f t="shared" ref="N204:N215" si="580">L204-M204</f>
        <v>0</v>
      </c>
      <c r="P204" s="34">
        <v>47849</v>
      </c>
      <c r="Q204" s="75">
        <f>IF(Q$3&gt;$A204+30,0,IF(Q$4&lt;$A204,0,IF(AND(Q$3&gt;=$A204,Q$3&lt;$A205),Q$18*(32-DAY(Q$3)),IF(AND(Q$4&gt;=$A204,Q$4&lt;$A205),Q$18*DAY(Q$4),IF(AND(Q$3&lt;$A204,Q$4&gt;$A205),Q$18*31,"X")))))*Q$21/100</f>
        <v>0</v>
      </c>
      <c r="R204" s="64">
        <f>IF(Q204=0,0,R200)</f>
        <v>0</v>
      </c>
      <c r="S204" s="27">
        <f t="shared" ref="S204:S215" si="581">Q204-R204</f>
        <v>0</v>
      </c>
      <c r="U204" s="34">
        <v>47849</v>
      </c>
      <c r="V204" s="75">
        <f>IF(V$3&gt;$A204+30,0,IF(V$4&lt;$A204,0,IF(AND(V$3&gt;=$A204,V$3&lt;$A205),V$18*(32-DAY(V$3)),IF(AND(V$4&gt;=$A204,V$4&lt;$A205),V$18*DAY(V$4),IF(AND(V$3&lt;$A204,V$4&gt;$A205),V$18*31,"X")))))*V$21/100</f>
        <v>0</v>
      </c>
      <c r="W204" s="64">
        <f>IF(V204=0,0,W200)</f>
        <v>0</v>
      </c>
      <c r="X204" s="27">
        <f t="shared" ref="X204:X215" si="582">V204-W204</f>
        <v>0</v>
      </c>
      <c r="Z204" s="34">
        <v>47849</v>
      </c>
      <c r="AA204" s="75">
        <f>IF(AA$3&gt;$A204+30,0,IF(AA$4&lt;$A204,0,IF(AND(AA$3&gt;=$A204,AA$3&lt;$A205),AA$18*(32-DAY(AA$3)),IF(AND(AA$4&gt;=$A204,AA$4&lt;$A205),AA$18*DAY(AA$4),IF(AND(AA$3&lt;$A204,AA$4&gt;$A205),AA$18*31,"X")))))*AA$21/100</f>
        <v>0</v>
      </c>
      <c r="AB204" s="64">
        <f>IF(AA204=0,0,AB200)</f>
        <v>0</v>
      </c>
      <c r="AC204" s="27">
        <f t="shared" ref="AC204:AC215" si="583">AA204-AB204</f>
        <v>0</v>
      </c>
      <c r="AE204" s="34">
        <v>47849</v>
      </c>
      <c r="AF204" s="75">
        <f>IF(AF$3&gt;$A204+30,0,IF(AF$4&lt;$A204,0,IF(AND(AF$3&gt;=$A204,AF$3&lt;$A205),AF$18*(32-DAY(AF$3)),IF(AND(AF$4&gt;=$A204,AF$4&lt;$A205),AF$18*DAY(AF$4),IF(AND(AF$3&lt;$A204,AF$4&gt;$A205),AF$18*31,"X")))))*AF$21/100</f>
        <v>0</v>
      </c>
      <c r="AG204" s="64">
        <f>IF(AF204=0,0,AG200)</f>
        <v>0</v>
      </c>
      <c r="AH204" s="27">
        <f t="shared" ref="AH204:AH215" si="584">AF204-AG204</f>
        <v>0</v>
      </c>
      <c r="AJ204" s="34">
        <v>47849</v>
      </c>
      <c r="AK204" s="75">
        <f>IF(AK$3&gt;$A204+30,0,IF(AK$4&lt;$A204,0,IF(AND(AK$3&gt;=$A204,AK$3&lt;$A205),AK$18*(32-DAY(AK$3)),IF(AND(AK$4&gt;=$A204,AK$4&lt;$A205),AK$18*DAY(AK$4),IF(AND(AK$3&lt;$A204,AK$4&gt;$A205),AK$18*31,"X")))))*AK$21/100</f>
        <v>0</v>
      </c>
      <c r="AL204" s="64">
        <f>IF(AK204=0,0,AL200)</f>
        <v>0</v>
      </c>
      <c r="AM204" s="27">
        <f t="shared" ref="AM204:AM215" si="585">AK204-AL204</f>
        <v>0</v>
      </c>
      <c r="AO204" s="34">
        <v>47849</v>
      </c>
      <c r="AP204" s="75">
        <f>IF(AP$3&gt;$A204+30,0,IF(AP$4&lt;$A204,0,IF(AND(AP$3&gt;=$A204,AP$3&lt;$A205),AP$18*(32-DAY(AP$3)),IF(AND(AP$4&gt;=$A204,AP$4&lt;$A205),AP$18*DAY(AP$4),IF(AND(AP$3&lt;$A204,AP$4&gt;$A205),AP$18*31,"X")))))*AP$21/100</f>
        <v>0</v>
      </c>
      <c r="AQ204" s="64">
        <f>IF(AP204=0,0,AQ200)</f>
        <v>0</v>
      </c>
      <c r="AR204" s="27">
        <f t="shared" ref="AR204:AR215" si="586">AP204-AQ204</f>
        <v>0</v>
      </c>
      <c r="AT204" s="34">
        <v>47849</v>
      </c>
      <c r="AU204" s="75">
        <f>IF(AU$3&gt;$A204+30,0,IF(AU$4&lt;$A204,0,IF(AND(AU$3&gt;=$A204,AU$3&lt;$A205),AU$18*(32-DAY(AU$3)),IF(AND(AU$4&gt;=$A204,AU$4&lt;$A205),AU$18*DAY(AU$4),IF(AND(AU$3&lt;$A204,AU$4&gt;$A205),AU$18*31,"X")))))*AU$21/100</f>
        <v>0</v>
      </c>
      <c r="AV204" s="64">
        <f>IF(AU204=0,0,AV200)</f>
        <v>0</v>
      </c>
      <c r="AW204" s="27">
        <f t="shared" ref="AW204:AW215" si="587">AU204-AV204</f>
        <v>0</v>
      </c>
      <c r="AY204" s="34">
        <v>47849</v>
      </c>
      <c r="AZ204" s="75">
        <f>IF(AZ$3&gt;$A204+30,0,IF(AZ$4&lt;$A204,0,IF(AND(AZ$3&gt;=$A204,AZ$3&lt;$A205),AZ$18*(32-DAY(AZ$3)),IF(AND(AZ$4&gt;=$A204,AZ$4&lt;$A205),AZ$18*DAY(AZ$4),IF(AND(AZ$3&lt;$A204,AZ$4&gt;$A205),AZ$18*31,"X")))))*AZ$21/100</f>
        <v>0</v>
      </c>
      <c r="BA204" s="64">
        <f>IF(AZ204=0,0,BA200)</f>
        <v>0</v>
      </c>
      <c r="BB204" s="27">
        <f t="shared" ref="BB204:BB215" si="588">AZ204-BA204</f>
        <v>0</v>
      </c>
      <c r="BD204" s="34">
        <v>47849</v>
      </c>
      <c r="BE204" s="75">
        <f>IF(BE$3&gt;$A204+30,0,IF(BE$4&lt;$A204,0,IF(AND(BE$3&gt;=$A204,BE$3&lt;$A205),BE$18*(32-DAY(BE$3)),IF(AND(BE$4&gt;=$A204,BE$4&lt;$A205),BE$18*DAY(BE$4),IF(AND(BE$3&lt;$A204,BE$4&gt;$A205),BE$18*31,"X")))))*BE$21/100</f>
        <v>0</v>
      </c>
      <c r="BF204" s="64">
        <f>IF(BE204=0,0,BF200)</f>
        <v>0</v>
      </c>
      <c r="BG204" s="27">
        <f t="shared" ref="BG204:BG215" si="589">BE204-BF204</f>
        <v>0</v>
      </c>
      <c r="BI204" s="34">
        <v>47849</v>
      </c>
      <c r="BJ204" s="75">
        <f>IF(BJ$3&gt;$A204+30,0,IF(BJ$4&lt;$A204,0,IF(AND(BJ$3&gt;=$A204,BJ$3&lt;$A205),BJ$18*(32-DAY(BJ$3)),IF(AND(BJ$4&gt;=$A204,BJ$4&lt;$A205),BJ$18*DAY(BJ$4),IF(AND(BJ$3&lt;$A204,BJ$4&gt;$A205),BJ$18*31,"X")))))*BJ$21/100</f>
        <v>0</v>
      </c>
      <c r="BK204" s="64">
        <f>IF(BJ204=0,0,BK200)</f>
        <v>0</v>
      </c>
      <c r="BL204" s="27">
        <f t="shared" ref="BL204:BL215" si="590">BJ204-BK204</f>
        <v>0</v>
      </c>
      <c r="BN204" s="34">
        <v>47849</v>
      </c>
      <c r="BO204" s="75">
        <f>IF(BO$3&gt;$A204+30,0,IF(BO$4&lt;$A204,0,IF(AND(BO$3&gt;=$A204,BO$3&lt;$A205),BO$18*(32-DAY(BO$3)),IF(AND(BO$4&gt;=$A204,BO$4&lt;$A205),BO$18*DAY(BO$4),IF(AND(BO$3&lt;$A204,BO$4&gt;$A205),BO$18*31,"X")))))*BO$21/100</f>
        <v>0</v>
      </c>
      <c r="BP204" s="64">
        <f>IF(BO204=0,0,BP200)</f>
        <v>0</v>
      </c>
      <c r="BQ204" s="27">
        <f t="shared" ref="BQ204:BQ215" si="591">BO204-BP204</f>
        <v>0</v>
      </c>
      <c r="BS204" s="34">
        <v>47849</v>
      </c>
      <c r="BT204" s="75">
        <f>IF(BT$3&gt;$A204+30,0,IF(BT$4&lt;$A204,0,IF(AND(BT$3&gt;=$A204,BT$3&lt;$A205),BT$18*(32-DAY(BT$3)),IF(AND(BT$4&gt;=$A204,BT$4&lt;$A205),BT$18*DAY(BT$4),IF(AND(BT$3&lt;$A204,BT$4&gt;$A205),BT$18*31,"X")))))*BT$21/100</f>
        <v>0</v>
      </c>
      <c r="BU204" s="64">
        <f>IF(BT204=0,0,BU200)</f>
        <v>0</v>
      </c>
      <c r="BV204" s="27">
        <f t="shared" ref="BV204:BV215" si="592">BT204-BU204</f>
        <v>0</v>
      </c>
      <c r="BX204" s="34">
        <v>47849</v>
      </c>
      <c r="BY204" s="75">
        <f>IF(BY$3&gt;$A204+30,0,IF(BY$4&lt;$A204,0,IF(AND(BY$3&gt;=$A204,BY$3&lt;$A205),BY$18*(32-DAY(BY$3)),IF(AND(BY$4&gt;=$A204,BY$4&lt;$A205),BY$18*DAY(BY$4),IF(AND(BY$3&lt;$A204,BY$4&gt;$A205),BY$18*31,"X")))))*BY$21/100</f>
        <v>0</v>
      </c>
      <c r="BZ204" s="64">
        <f>IF(BY204=0,0,BZ200)</f>
        <v>0</v>
      </c>
      <c r="CA204" s="27">
        <f t="shared" ref="CA204:CA215" si="593">BY204-BZ204</f>
        <v>0</v>
      </c>
      <c r="CC204" s="34">
        <v>47849</v>
      </c>
      <c r="CD204" s="75">
        <f>IF(CD$3&gt;$A204+30,0,IF(CD$4&lt;$A204,0,IF(AND(CD$3&gt;=$A204,CD$3&lt;$A205),CD$18*(32-DAY(CD$3)),IF(AND(CD$4&gt;=$A204,CD$4&lt;$A205),CD$18*DAY(CD$4),IF(AND(CD$3&lt;$A204,CD$4&gt;$A205),CD$18*31,"X")))))*CD$21/100</f>
        <v>0</v>
      </c>
      <c r="CE204" s="64">
        <f>IF(CD204=0,0,CE200)</f>
        <v>0</v>
      </c>
      <c r="CF204" s="27">
        <f t="shared" ref="CF204:CF215" si="594">CD204-CE204</f>
        <v>0</v>
      </c>
      <c r="CH204" s="34">
        <v>47849</v>
      </c>
      <c r="CI204" s="75">
        <f>IF(CI$3&gt;$A204+30,0,IF(CI$4&lt;$A204,0,IF(AND(CI$3&gt;=$A204,CI$3&lt;$A205),CI$18*(32-DAY(CI$3)),IF(AND(CI$4&gt;=$A204,CI$4&lt;$A205),CI$18*DAY(CI$4),IF(AND(CI$3&lt;$A204,CI$4&gt;$A205),CI$18*31,"X")))))*CI$21/100</f>
        <v>0</v>
      </c>
      <c r="CJ204" s="64">
        <f>IF(CI204=0,0,CJ200)</f>
        <v>0</v>
      </c>
      <c r="CK204" s="27">
        <f t="shared" ref="CK204:CK215" si="595">CI204-CJ204</f>
        <v>0</v>
      </c>
      <c r="CM204" s="34">
        <v>47849</v>
      </c>
      <c r="CN204" s="75">
        <f>IF(CN$3&gt;$A204+30,0,IF(CN$4&lt;$A204,0,IF(AND(CN$3&gt;=$A204,CN$3&lt;$A205),CN$18*(32-DAY(CN$3)),IF(AND(CN$4&gt;=$A204,CN$4&lt;$A205),CN$18*DAY(CN$4),IF(AND(CN$3&lt;$A204,CN$4&gt;$A205),CN$18*31,"X")))))*CN$21/100</f>
        <v>0</v>
      </c>
      <c r="CO204" s="64">
        <f>IF(CN204=0,0,CO200)</f>
        <v>0</v>
      </c>
      <c r="CP204" s="27">
        <f t="shared" ref="CP204:CP215" si="596">CN204-CO204</f>
        <v>0</v>
      </c>
      <c r="CR204" s="34">
        <v>47849</v>
      </c>
      <c r="CS204" s="75">
        <f>IF(CS$3&gt;$A204+30,0,IF(CS$4&lt;$A204,0,IF(AND(CS$3&gt;=$A204,CS$3&lt;$A205),CS$18*(32-DAY(CS$3)),IF(AND(CS$4&gt;=$A204,CS$4&lt;$A205),CS$18*DAY(CS$4),IF(AND(CS$3&lt;$A204,CS$4&gt;$A205),CS$18*31,"X")))))*CS$21/100</f>
        <v>0</v>
      </c>
      <c r="CT204" s="64">
        <f>IF(CS204=0,0,CT200)</f>
        <v>0</v>
      </c>
      <c r="CU204" s="27">
        <f t="shared" ref="CU204:CU215" si="597">CS204-CT204</f>
        <v>0</v>
      </c>
    </row>
    <row r="205" spans="1:99" ht="12.75" hidden="1" customHeight="1" outlineLevel="1" x14ac:dyDescent="0.2">
      <c r="A205" s="34">
        <v>47880</v>
      </c>
      <c r="B205" s="75">
        <f>IF(B$3&gt;$A205+27,0,IF(B$4&lt;$A205,0,IF(AND(B$3&gt;=$A205,B$3&lt;$A206),B$18*(29-DAY(B$3)),IF(AND(B$4&gt;=$A205,B$4&lt;$A206),B$18*DAY(B$4),IF(AND(B$3&lt;$A205,B$4&gt;$A206),B$18*28,"X")))))*B$21/100</f>
        <v>0</v>
      </c>
      <c r="C205" s="64">
        <f t="shared" ref="C205:C215" si="598">IF(B205= 0,0,C204)</f>
        <v>0</v>
      </c>
      <c r="D205" s="27">
        <f t="shared" si="578"/>
        <v>0</v>
      </c>
      <c r="F205" s="34">
        <v>47880</v>
      </c>
      <c r="G205" s="75">
        <f>IF(G$3&gt;$A205+27,0,IF(G$4&lt;$A205,0,IF(AND(G$3&gt;=$A205,G$3&lt;$A206),G$18*(29-DAY(G$3)),IF(AND(G$4&gt;=$A205,G$4&lt;$A206),G$18*DAY(G$4),IF(AND(G$3&lt;$A205,G$4&gt;$A206),G$18*28,"X")))))*G$21/100</f>
        <v>0</v>
      </c>
      <c r="H205" s="64">
        <f t="shared" ref="H205:H208" si="599">IF(G205= 0,0,H204)</f>
        <v>0</v>
      </c>
      <c r="I205" s="27">
        <f t="shared" si="579"/>
        <v>0</v>
      </c>
      <c r="K205" s="34">
        <v>47880</v>
      </c>
      <c r="L205" s="75">
        <f>IF(L$3&gt;$A205+27,0,IF(L$4&lt;$A205,0,IF(AND(L$3&gt;=$A205,L$3&lt;$A206),L$18*(29-DAY(L$3)),IF(AND(L$4&gt;=$A205,L$4&lt;$A206),L$18*DAY(L$4),IF(AND(L$3&lt;$A205,L$4&gt;$A206),L$18*28,"X")))))*L$21/100</f>
        <v>0</v>
      </c>
      <c r="M205" s="64">
        <f t="shared" ref="M205:M208" si="600">IF(L205= 0,0,M204)</f>
        <v>0</v>
      </c>
      <c r="N205" s="27">
        <f t="shared" si="580"/>
        <v>0</v>
      </c>
      <c r="P205" s="34">
        <v>47880</v>
      </c>
      <c r="Q205" s="75">
        <f>IF(Q$3&gt;$A205+27,0,IF(Q$4&lt;$A205,0,IF(AND(Q$3&gt;=$A205,Q$3&lt;$A206),Q$18*(29-DAY(Q$3)),IF(AND(Q$4&gt;=$A205,Q$4&lt;$A206),Q$18*DAY(Q$4),IF(AND(Q$3&lt;$A205,Q$4&gt;$A206),Q$18*28,"X")))))*Q$21/100</f>
        <v>0</v>
      </c>
      <c r="R205" s="64">
        <f t="shared" ref="R205:R208" si="601">IF(Q205= 0,0,R204)</f>
        <v>0</v>
      </c>
      <c r="S205" s="27">
        <f t="shared" si="581"/>
        <v>0</v>
      </c>
      <c r="U205" s="34">
        <v>47880</v>
      </c>
      <c r="V205" s="75">
        <f>IF(V$3&gt;$A205+27,0,IF(V$4&lt;$A205,0,IF(AND(V$3&gt;=$A205,V$3&lt;$A206),V$18*(29-DAY(V$3)),IF(AND(V$4&gt;=$A205,V$4&lt;$A206),V$18*DAY(V$4),IF(AND(V$3&lt;$A205,V$4&gt;$A206),V$18*28,"X")))))*V$21/100</f>
        <v>0</v>
      </c>
      <c r="W205" s="64">
        <f t="shared" ref="W205:W208" si="602">IF(V205= 0,0,W204)</f>
        <v>0</v>
      </c>
      <c r="X205" s="27">
        <f t="shared" si="582"/>
        <v>0</v>
      </c>
      <c r="Z205" s="34">
        <v>47880</v>
      </c>
      <c r="AA205" s="75">
        <f>IF(AA$3&gt;$A205+27,0,IF(AA$4&lt;$A205,0,IF(AND(AA$3&gt;=$A205,AA$3&lt;$A206),AA$18*(29-DAY(AA$3)),IF(AND(AA$4&gt;=$A205,AA$4&lt;$A206),AA$18*DAY(AA$4),IF(AND(AA$3&lt;$A205,AA$4&gt;$A206),AA$18*28,"X")))))*AA$21/100</f>
        <v>0</v>
      </c>
      <c r="AB205" s="64">
        <f t="shared" ref="AB205:AB208" si="603">IF(AA205= 0,0,AB204)</f>
        <v>0</v>
      </c>
      <c r="AC205" s="27">
        <f t="shared" si="583"/>
        <v>0</v>
      </c>
      <c r="AE205" s="34">
        <v>47880</v>
      </c>
      <c r="AF205" s="75">
        <f>IF(AF$3&gt;$A205+27,0,IF(AF$4&lt;$A205,0,IF(AND(AF$3&gt;=$A205,AF$3&lt;$A206),AF$18*(29-DAY(AF$3)),IF(AND(AF$4&gt;=$A205,AF$4&lt;$A206),AF$18*DAY(AF$4),IF(AND(AF$3&lt;$A205,AF$4&gt;$A206),AF$18*28,"X")))))*AF$21/100</f>
        <v>0</v>
      </c>
      <c r="AG205" s="64">
        <f t="shared" ref="AG205:AG208" si="604">IF(AF205= 0,0,AG204)</f>
        <v>0</v>
      </c>
      <c r="AH205" s="27">
        <f t="shared" si="584"/>
        <v>0</v>
      </c>
      <c r="AJ205" s="34">
        <v>47880</v>
      </c>
      <c r="AK205" s="75">
        <f>IF(AK$3&gt;$A205+27,0,IF(AK$4&lt;$A205,0,IF(AND(AK$3&gt;=$A205,AK$3&lt;$A206),AK$18*(29-DAY(AK$3)),IF(AND(AK$4&gt;=$A205,AK$4&lt;$A206),AK$18*DAY(AK$4),IF(AND(AK$3&lt;$A205,AK$4&gt;$A206),AK$18*28,"X")))))*AK$21/100</f>
        <v>0</v>
      </c>
      <c r="AL205" s="64">
        <f t="shared" ref="AL205:AL208" si="605">IF(AK205= 0,0,AL204)</f>
        <v>0</v>
      </c>
      <c r="AM205" s="27">
        <f t="shared" si="585"/>
        <v>0</v>
      </c>
      <c r="AO205" s="34">
        <v>47880</v>
      </c>
      <c r="AP205" s="75">
        <f>IF(AP$3&gt;$A205+27,0,IF(AP$4&lt;$A205,0,IF(AND(AP$3&gt;=$A205,AP$3&lt;$A206),AP$18*(29-DAY(AP$3)),IF(AND(AP$4&gt;=$A205,AP$4&lt;$A206),AP$18*DAY(AP$4),IF(AND(AP$3&lt;$A205,AP$4&gt;$A206),AP$18*28,"X")))))*AP$21/100</f>
        <v>0</v>
      </c>
      <c r="AQ205" s="64">
        <f t="shared" ref="AQ205:AQ208" si="606">IF(AP205= 0,0,AQ204)</f>
        <v>0</v>
      </c>
      <c r="AR205" s="27">
        <f t="shared" si="586"/>
        <v>0</v>
      </c>
      <c r="AT205" s="34">
        <v>47880</v>
      </c>
      <c r="AU205" s="75">
        <f>IF(AU$3&gt;$A205+27,0,IF(AU$4&lt;$A205,0,IF(AND(AU$3&gt;=$A205,AU$3&lt;$A206),AU$18*(29-DAY(AU$3)),IF(AND(AU$4&gt;=$A205,AU$4&lt;$A206),AU$18*DAY(AU$4),IF(AND(AU$3&lt;$A205,AU$4&gt;$A206),AU$18*28,"X")))))*AU$21/100</f>
        <v>0</v>
      </c>
      <c r="AV205" s="64">
        <f t="shared" ref="AV205:AV208" si="607">IF(AU205= 0,0,AV204)</f>
        <v>0</v>
      </c>
      <c r="AW205" s="27">
        <f t="shared" si="587"/>
        <v>0</v>
      </c>
      <c r="AY205" s="34">
        <v>47880</v>
      </c>
      <c r="AZ205" s="75">
        <f>IF(AZ$3&gt;$A205+27,0,IF(AZ$4&lt;$A205,0,IF(AND(AZ$3&gt;=$A205,AZ$3&lt;$A206),AZ$18*(29-DAY(AZ$3)),IF(AND(AZ$4&gt;=$A205,AZ$4&lt;$A206),AZ$18*DAY(AZ$4),IF(AND(AZ$3&lt;$A205,AZ$4&gt;$A206),AZ$18*28,"X")))))*AZ$21/100</f>
        <v>0</v>
      </c>
      <c r="BA205" s="64">
        <f t="shared" ref="BA205:BA208" si="608">IF(AZ205= 0,0,BA204)</f>
        <v>0</v>
      </c>
      <c r="BB205" s="27">
        <f t="shared" si="588"/>
        <v>0</v>
      </c>
      <c r="BD205" s="34">
        <v>47880</v>
      </c>
      <c r="BE205" s="75">
        <f>IF(BE$3&gt;$A205+27,0,IF(BE$4&lt;$A205,0,IF(AND(BE$3&gt;=$A205,BE$3&lt;$A206),BE$18*(29-DAY(BE$3)),IF(AND(BE$4&gt;=$A205,BE$4&lt;$A206),BE$18*DAY(BE$4),IF(AND(BE$3&lt;$A205,BE$4&gt;$A206),BE$18*28,"X")))))*BE$21/100</f>
        <v>0</v>
      </c>
      <c r="BF205" s="64">
        <f t="shared" ref="BF205:BF208" si="609">IF(BE205= 0,0,BF204)</f>
        <v>0</v>
      </c>
      <c r="BG205" s="27">
        <f t="shared" si="589"/>
        <v>0</v>
      </c>
      <c r="BI205" s="34">
        <v>47880</v>
      </c>
      <c r="BJ205" s="75">
        <f>IF(BJ$3&gt;$A205+27,0,IF(BJ$4&lt;$A205,0,IF(AND(BJ$3&gt;=$A205,BJ$3&lt;$A206),BJ$18*(29-DAY(BJ$3)),IF(AND(BJ$4&gt;=$A205,BJ$4&lt;$A206),BJ$18*DAY(BJ$4),IF(AND(BJ$3&lt;$A205,BJ$4&gt;$A206),BJ$18*28,"X")))))*BJ$21/100</f>
        <v>0</v>
      </c>
      <c r="BK205" s="64">
        <f t="shared" ref="BK205:BK208" si="610">IF(BJ205= 0,0,BK204)</f>
        <v>0</v>
      </c>
      <c r="BL205" s="27">
        <f t="shared" si="590"/>
        <v>0</v>
      </c>
      <c r="BN205" s="34">
        <v>47880</v>
      </c>
      <c r="BO205" s="75">
        <f>IF(BO$3&gt;$A205+27,0,IF(BO$4&lt;$A205,0,IF(AND(BO$3&gt;=$A205,BO$3&lt;$A206),BO$18*(29-DAY(BO$3)),IF(AND(BO$4&gt;=$A205,BO$4&lt;$A206),BO$18*DAY(BO$4),IF(AND(BO$3&lt;$A205,BO$4&gt;$A206),BO$18*28,"X")))))*BO$21/100</f>
        <v>0</v>
      </c>
      <c r="BP205" s="64">
        <f t="shared" ref="BP205:BP208" si="611">IF(BO205= 0,0,BP204)</f>
        <v>0</v>
      </c>
      <c r="BQ205" s="27">
        <f t="shared" si="591"/>
        <v>0</v>
      </c>
      <c r="BS205" s="34">
        <v>47880</v>
      </c>
      <c r="BT205" s="75">
        <f>IF(BT$3&gt;$A205+27,0,IF(BT$4&lt;$A205,0,IF(AND(BT$3&gt;=$A205,BT$3&lt;$A206),BT$18*(29-DAY(BT$3)),IF(AND(BT$4&gt;=$A205,BT$4&lt;$A206),BT$18*DAY(BT$4),IF(AND(BT$3&lt;$A205,BT$4&gt;$A206),BT$18*28,"X")))))*BT$21/100</f>
        <v>0</v>
      </c>
      <c r="BU205" s="64">
        <f t="shared" ref="BU205:BU208" si="612">IF(BT205= 0,0,BU204)</f>
        <v>0</v>
      </c>
      <c r="BV205" s="27">
        <f t="shared" si="592"/>
        <v>0</v>
      </c>
      <c r="BX205" s="34">
        <v>47880</v>
      </c>
      <c r="BY205" s="75">
        <f>IF(BY$3&gt;$A205+27,0,IF(BY$4&lt;$A205,0,IF(AND(BY$3&gt;=$A205,BY$3&lt;$A206),BY$18*(29-DAY(BY$3)),IF(AND(BY$4&gt;=$A205,BY$4&lt;$A206),BY$18*DAY(BY$4),IF(AND(BY$3&lt;$A205,BY$4&gt;$A206),BY$18*28,"X")))))*BY$21/100</f>
        <v>0</v>
      </c>
      <c r="BZ205" s="64">
        <f t="shared" ref="BZ205:BZ208" si="613">IF(BY205= 0,0,BZ204)</f>
        <v>0</v>
      </c>
      <c r="CA205" s="27">
        <f t="shared" si="593"/>
        <v>0</v>
      </c>
      <c r="CC205" s="34">
        <v>47880</v>
      </c>
      <c r="CD205" s="75">
        <f>IF(CD$3&gt;$A205+27,0,IF(CD$4&lt;$A205,0,IF(AND(CD$3&gt;=$A205,CD$3&lt;$A206),CD$18*(29-DAY(CD$3)),IF(AND(CD$4&gt;=$A205,CD$4&lt;$A206),CD$18*DAY(CD$4),IF(AND(CD$3&lt;$A205,CD$4&gt;$A206),CD$18*28,"X")))))*CD$21/100</f>
        <v>0</v>
      </c>
      <c r="CE205" s="64">
        <f t="shared" ref="CE205:CE208" si="614">IF(CD205= 0,0,CE204)</f>
        <v>0</v>
      </c>
      <c r="CF205" s="27">
        <f t="shared" si="594"/>
        <v>0</v>
      </c>
      <c r="CH205" s="34">
        <v>47880</v>
      </c>
      <c r="CI205" s="75">
        <f>IF(CI$3&gt;$A205+27,0,IF(CI$4&lt;$A205,0,IF(AND(CI$3&gt;=$A205,CI$3&lt;$A206),CI$18*(29-DAY(CI$3)),IF(AND(CI$4&gt;=$A205,CI$4&lt;$A206),CI$18*DAY(CI$4),IF(AND(CI$3&lt;$A205,CI$4&gt;$A206),CI$18*28,"X")))))*CI$21/100</f>
        <v>0</v>
      </c>
      <c r="CJ205" s="64">
        <f t="shared" ref="CJ205:CJ208" si="615">IF(CI205= 0,0,CJ204)</f>
        <v>0</v>
      </c>
      <c r="CK205" s="27">
        <f t="shared" si="595"/>
        <v>0</v>
      </c>
      <c r="CM205" s="34">
        <v>47880</v>
      </c>
      <c r="CN205" s="75">
        <f>IF(CN$3&gt;$A205+27,0,IF(CN$4&lt;$A205,0,IF(AND(CN$3&gt;=$A205,CN$3&lt;$A206),CN$18*(29-DAY(CN$3)),IF(AND(CN$4&gt;=$A205,CN$4&lt;$A206),CN$18*DAY(CN$4),IF(AND(CN$3&lt;$A205,CN$4&gt;$A206),CN$18*28,"X")))))*CN$21/100</f>
        <v>0</v>
      </c>
      <c r="CO205" s="64">
        <f t="shared" ref="CO205:CO208" si="616">IF(CN205= 0,0,CO204)</f>
        <v>0</v>
      </c>
      <c r="CP205" s="27">
        <f t="shared" si="596"/>
        <v>0</v>
      </c>
      <c r="CR205" s="34">
        <v>47880</v>
      </c>
      <c r="CS205" s="75">
        <f>IF(CS$3&gt;$A205+27,0,IF(CS$4&lt;$A205,0,IF(AND(CS$3&gt;=$A205,CS$3&lt;$A206),CS$18*(29-DAY(CS$3)),IF(AND(CS$4&gt;=$A205,CS$4&lt;$A206),CS$18*DAY(CS$4),IF(AND(CS$3&lt;$A205,CS$4&gt;$A206),CS$18*28,"X")))))*CS$21/100</f>
        <v>0</v>
      </c>
      <c r="CT205" s="64">
        <f t="shared" ref="CT205:CT208" si="617">IF(CS205= 0,0,CT204)</f>
        <v>0</v>
      </c>
      <c r="CU205" s="27">
        <f t="shared" si="597"/>
        <v>0</v>
      </c>
    </row>
    <row r="206" spans="1:99" ht="12.75" hidden="1" customHeight="1" outlineLevel="1" x14ac:dyDescent="0.2">
      <c r="A206" s="34">
        <v>47908</v>
      </c>
      <c r="B206" s="75">
        <f>IF(B$3&gt;$A206+30,0,IF(B$4&lt;$A206,0,IF(AND(B$3&gt;=$A206,B$3&lt;$A207),B$18*(32-DAY(B$3)),IF(AND(B$4&gt;=$A206,B$4&lt;$A207),B$18*DAY(B$4),IF(AND(B$3&lt;$A206,B$4&gt;$A207),B$18*31,"X")))))*B$21/100</f>
        <v>0</v>
      </c>
      <c r="C206" s="64">
        <f t="shared" si="598"/>
        <v>0</v>
      </c>
      <c r="D206" s="27">
        <f t="shared" si="578"/>
        <v>0</v>
      </c>
      <c r="F206" s="34">
        <v>47908</v>
      </c>
      <c r="G206" s="75">
        <f>IF(G$3&gt;$A206+30,0,IF(G$4&lt;$A206,0,IF(AND(G$3&gt;=$A206,G$3&lt;$A207),G$18*(32-DAY(G$3)),IF(AND(G$4&gt;=$A206,G$4&lt;$A207),G$18*DAY(G$4),IF(AND(G$3&lt;$A206,G$4&gt;$A207),G$18*31,"X")))))*G$21/100</f>
        <v>0</v>
      </c>
      <c r="H206" s="64">
        <f t="shared" si="599"/>
        <v>0</v>
      </c>
      <c r="I206" s="27">
        <f t="shared" si="579"/>
        <v>0</v>
      </c>
      <c r="K206" s="34">
        <v>47908</v>
      </c>
      <c r="L206" s="75">
        <f>IF(L$3&gt;$A206+30,0,IF(L$4&lt;$A206,0,IF(AND(L$3&gt;=$A206,L$3&lt;$A207),L$18*(32-DAY(L$3)),IF(AND(L$4&gt;=$A206,L$4&lt;$A207),L$18*DAY(L$4),IF(AND(L$3&lt;$A206,L$4&gt;$A207),L$18*31,"X")))))*L$21/100</f>
        <v>0</v>
      </c>
      <c r="M206" s="64">
        <f t="shared" si="600"/>
        <v>0</v>
      </c>
      <c r="N206" s="27">
        <f t="shared" si="580"/>
        <v>0</v>
      </c>
      <c r="P206" s="34">
        <v>47908</v>
      </c>
      <c r="Q206" s="75">
        <f>IF(Q$3&gt;$A206+30,0,IF(Q$4&lt;$A206,0,IF(AND(Q$3&gt;=$A206,Q$3&lt;$A207),Q$18*(32-DAY(Q$3)),IF(AND(Q$4&gt;=$A206,Q$4&lt;$A207),Q$18*DAY(Q$4),IF(AND(Q$3&lt;$A206,Q$4&gt;$A207),Q$18*31,"X")))))*Q$21/100</f>
        <v>0</v>
      </c>
      <c r="R206" s="64">
        <f t="shared" si="601"/>
        <v>0</v>
      </c>
      <c r="S206" s="27">
        <f t="shared" si="581"/>
        <v>0</v>
      </c>
      <c r="U206" s="34">
        <v>47908</v>
      </c>
      <c r="V206" s="75">
        <f>IF(V$3&gt;$A206+30,0,IF(V$4&lt;$A206,0,IF(AND(V$3&gt;=$A206,V$3&lt;$A207),V$18*(32-DAY(V$3)),IF(AND(V$4&gt;=$A206,V$4&lt;$A207),V$18*DAY(V$4),IF(AND(V$3&lt;$A206,V$4&gt;$A207),V$18*31,"X")))))*V$21/100</f>
        <v>0</v>
      </c>
      <c r="W206" s="64">
        <f t="shared" si="602"/>
        <v>0</v>
      </c>
      <c r="X206" s="27">
        <f t="shared" si="582"/>
        <v>0</v>
      </c>
      <c r="Z206" s="34">
        <v>47908</v>
      </c>
      <c r="AA206" s="75">
        <f>IF(AA$3&gt;$A206+30,0,IF(AA$4&lt;$A206,0,IF(AND(AA$3&gt;=$A206,AA$3&lt;$A207),AA$18*(32-DAY(AA$3)),IF(AND(AA$4&gt;=$A206,AA$4&lt;$A207),AA$18*DAY(AA$4),IF(AND(AA$3&lt;$A206,AA$4&gt;$A207),AA$18*31,"X")))))*AA$21/100</f>
        <v>0</v>
      </c>
      <c r="AB206" s="64">
        <f t="shared" si="603"/>
        <v>0</v>
      </c>
      <c r="AC206" s="27">
        <f t="shared" si="583"/>
        <v>0</v>
      </c>
      <c r="AE206" s="34">
        <v>47908</v>
      </c>
      <c r="AF206" s="75">
        <f>IF(AF$3&gt;$A206+30,0,IF(AF$4&lt;$A206,0,IF(AND(AF$3&gt;=$A206,AF$3&lt;$A207),AF$18*(32-DAY(AF$3)),IF(AND(AF$4&gt;=$A206,AF$4&lt;$A207),AF$18*DAY(AF$4),IF(AND(AF$3&lt;$A206,AF$4&gt;$A207),AF$18*31,"X")))))*AF$21/100</f>
        <v>0</v>
      </c>
      <c r="AG206" s="64">
        <f t="shared" si="604"/>
        <v>0</v>
      </c>
      <c r="AH206" s="27">
        <f t="shared" si="584"/>
        <v>0</v>
      </c>
      <c r="AJ206" s="34">
        <v>47908</v>
      </c>
      <c r="AK206" s="75">
        <f>IF(AK$3&gt;$A206+30,0,IF(AK$4&lt;$A206,0,IF(AND(AK$3&gt;=$A206,AK$3&lt;$A207),AK$18*(32-DAY(AK$3)),IF(AND(AK$4&gt;=$A206,AK$4&lt;$A207),AK$18*DAY(AK$4),IF(AND(AK$3&lt;$A206,AK$4&gt;$A207),AK$18*31,"X")))))*AK$21/100</f>
        <v>0</v>
      </c>
      <c r="AL206" s="64">
        <f t="shared" si="605"/>
        <v>0</v>
      </c>
      <c r="AM206" s="27">
        <f t="shared" si="585"/>
        <v>0</v>
      </c>
      <c r="AO206" s="34">
        <v>47908</v>
      </c>
      <c r="AP206" s="75">
        <f>IF(AP$3&gt;$A206+30,0,IF(AP$4&lt;$A206,0,IF(AND(AP$3&gt;=$A206,AP$3&lt;$A207),AP$18*(32-DAY(AP$3)),IF(AND(AP$4&gt;=$A206,AP$4&lt;$A207),AP$18*DAY(AP$4),IF(AND(AP$3&lt;$A206,AP$4&gt;$A207),AP$18*31,"X")))))*AP$21/100</f>
        <v>0</v>
      </c>
      <c r="AQ206" s="64">
        <f t="shared" si="606"/>
        <v>0</v>
      </c>
      <c r="AR206" s="27">
        <f t="shared" si="586"/>
        <v>0</v>
      </c>
      <c r="AT206" s="34">
        <v>47908</v>
      </c>
      <c r="AU206" s="75">
        <f>IF(AU$3&gt;$A206+30,0,IF(AU$4&lt;$A206,0,IF(AND(AU$3&gt;=$A206,AU$3&lt;$A207),AU$18*(32-DAY(AU$3)),IF(AND(AU$4&gt;=$A206,AU$4&lt;$A207),AU$18*DAY(AU$4),IF(AND(AU$3&lt;$A206,AU$4&gt;$A207),AU$18*31,"X")))))*AU$21/100</f>
        <v>0</v>
      </c>
      <c r="AV206" s="64">
        <f t="shared" si="607"/>
        <v>0</v>
      </c>
      <c r="AW206" s="27">
        <f t="shared" si="587"/>
        <v>0</v>
      </c>
      <c r="AY206" s="34">
        <v>47908</v>
      </c>
      <c r="AZ206" s="75">
        <f>IF(AZ$3&gt;$A206+30,0,IF(AZ$4&lt;$A206,0,IF(AND(AZ$3&gt;=$A206,AZ$3&lt;$A207),AZ$18*(32-DAY(AZ$3)),IF(AND(AZ$4&gt;=$A206,AZ$4&lt;$A207),AZ$18*DAY(AZ$4),IF(AND(AZ$3&lt;$A206,AZ$4&gt;$A207),AZ$18*31,"X")))))*AZ$21/100</f>
        <v>0</v>
      </c>
      <c r="BA206" s="64">
        <f t="shared" si="608"/>
        <v>0</v>
      </c>
      <c r="BB206" s="27">
        <f t="shared" si="588"/>
        <v>0</v>
      </c>
      <c r="BD206" s="34">
        <v>47908</v>
      </c>
      <c r="BE206" s="75">
        <f>IF(BE$3&gt;$A206+30,0,IF(BE$4&lt;$A206,0,IF(AND(BE$3&gt;=$A206,BE$3&lt;$A207),BE$18*(32-DAY(BE$3)),IF(AND(BE$4&gt;=$A206,BE$4&lt;$A207),BE$18*DAY(BE$4),IF(AND(BE$3&lt;$A206,BE$4&gt;$A207),BE$18*31,"X")))))*BE$21/100</f>
        <v>0</v>
      </c>
      <c r="BF206" s="64">
        <f t="shared" si="609"/>
        <v>0</v>
      </c>
      <c r="BG206" s="27">
        <f t="shared" si="589"/>
        <v>0</v>
      </c>
      <c r="BI206" s="34">
        <v>47908</v>
      </c>
      <c r="BJ206" s="75">
        <f>IF(BJ$3&gt;$A206+30,0,IF(BJ$4&lt;$A206,0,IF(AND(BJ$3&gt;=$A206,BJ$3&lt;$A207),BJ$18*(32-DAY(BJ$3)),IF(AND(BJ$4&gt;=$A206,BJ$4&lt;$A207),BJ$18*DAY(BJ$4),IF(AND(BJ$3&lt;$A206,BJ$4&gt;$A207),BJ$18*31,"X")))))*BJ$21/100</f>
        <v>0</v>
      </c>
      <c r="BK206" s="64">
        <f t="shared" si="610"/>
        <v>0</v>
      </c>
      <c r="BL206" s="27">
        <f t="shared" si="590"/>
        <v>0</v>
      </c>
      <c r="BN206" s="34">
        <v>47908</v>
      </c>
      <c r="BO206" s="75">
        <f>IF(BO$3&gt;$A206+30,0,IF(BO$4&lt;$A206,0,IF(AND(BO$3&gt;=$A206,BO$3&lt;$A207),BO$18*(32-DAY(BO$3)),IF(AND(BO$4&gt;=$A206,BO$4&lt;$A207),BO$18*DAY(BO$4),IF(AND(BO$3&lt;$A206,BO$4&gt;$A207),BO$18*31,"X")))))*BO$21/100</f>
        <v>0</v>
      </c>
      <c r="BP206" s="64">
        <f t="shared" si="611"/>
        <v>0</v>
      </c>
      <c r="BQ206" s="27">
        <f t="shared" si="591"/>
        <v>0</v>
      </c>
      <c r="BS206" s="34">
        <v>47908</v>
      </c>
      <c r="BT206" s="75">
        <f>IF(BT$3&gt;$A206+30,0,IF(BT$4&lt;$A206,0,IF(AND(BT$3&gt;=$A206,BT$3&lt;$A207),BT$18*(32-DAY(BT$3)),IF(AND(BT$4&gt;=$A206,BT$4&lt;$A207),BT$18*DAY(BT$4),IF(AND(BT$3&lt;$A206,BT$4&gt;$A207),BT$18*31,"X")))))*BT$21/100</f>
        <v>0</v>
      </c>
      <c r="BU206" s="64">
        <f t="shared" si="612"/>
        <v>0</v>
      </c>
      <c r="BV206" s="27">
        <f t="shared" si="592"/>
        <v>0</v>
      </c>
      <c r="BX206" s="34">
        <v>47908</v>
      </c>
      <c r="BY206" s="75">
        <f>IF(BY$3&gt;$A206+30,0,IF(BY$4&lt;$A206,0,IF(AND(BY$3&gt;=$A206,BY$3&lt;$A207),BY$18*(32-DAY(BY$3)),IF(AND(BY$4&gt;=$A206,BY$4&lt;$A207),BY$18*DAY(BY$4),IF(AND(BY$3&lt;$A206,BY$4&gt;$A207),BY$18*31,"X")))))*BY$21/100</f>
        <v>0</v>
      </c>
      <c r="BZ206" s="64">
        <f t="shared" si="613"/>
        <v>0</v>
      </c>
      <c r="CA206" s="27">
        <f t="shared" si="593"/>
        <v>0</v>
      </c>
      <c r="CC206" s="34">
        <v>47908</v>
      </c>
      <c r="CD206" s="75">
        <f>IF(CD$3&gt;$A206+30,0,IF(CD$4&lt;$A206,0,IF(AND(CD$3&gt;=$A206,CD$3&lt;$A207),CD$18*(32-DAY(CD$3)),IF(AND(CD$4&gt;=$A206,CD$4&lt;$A207),CD$18*DAY(CD$4),IF(AND(CD$3&lt;$A206,CD$4&gt;$A207),CD$18*31,"X")))))*CD$21/100</f>
        <v>0</v>
      </c>
      <c r="CE206" s="64">
        <f t="shared" si="614"/>
        <v>0</v>
      </c>
      <c r="CF206" s="27">
        <f t="shared" si="594"/>
        <v>0</v>
      </c>
      <c r="CH206" s="34">
        <v>47908</v>
      </c>
      <c r="CI206" s="75">
        <f>IF(CI$3&gt;$A206+30,0,IF(CI$4&lt;$A206,0,IF(AND(CI$3&gt;=$A206,CI$3&lt;$A207),CI$18*(32-DAY(CI$3)),IF(AND(CI$4&gt;=$A206,CI$4&lt;$A207),CI$18*DAY(CI$4),IF(AND(CI$3&lt;$A206,CI$4&gt;$A207),CI$18*31,"X")))))*CI$21/100</f>
        <v>0</v>
      </c>
      <c r="CJ206" s="64">
        <f t="shared" si="615"/>
        <v>0</v>
      </c>
      <c r="CK206" s="27">
        <f t="shared" si="595"/>
        <v>0</v>
      </c>
      <c r="CM206" s="34">
        <v>47908</v>
      </c>
      <c r="CN206" s="75">
        <f>IF(CN$3&gt;$A206+30,0,IF(CN$4&lt;$A206,0,IF(AND(CN$3&gt;=$A206,CN$3&lt;$A207),CN$18*(32-DAY(CN$3)),IF(AND(CN$4&gt;=$A206,CN$4&lt;$A207),CN$18*DAY(CN$4),IF(AND(CN$3&lt;$A206,CN$4&gt;$A207),CN$18*31,"X")))))*CN$21/100</f>
        <v>0</v>
      </c>
      <c r="CO206" s="64">
        <f t="shared" si="616"/>
        <v>0</v>
      </c>
      <c r="CP206" s="27">
        <f t="shared" si="596"/>
        <v>0</v>
      </c>
      <c r="CR206" s="34">
        <v>47908</v>
      </c>
      <c r="CS206" s="75">
        <f>IF(CS$3&gt;$A206+30,0,IF(CS$4&lt;$A206,0,IF(AND(CS$3&gt;=$A206,CS$3&lt;$A207),CS$18*(32-DAY(CS$3)),IF(AND(CS$4&gt;=$A206,CS$4&lt;$A207),CS$18*DAY(CS$4),IF(AND(CS$3&lt;$A206,CS$4&gt;$A207),CS$18*31,"X")))))*CS$21/100</f>
        <v>0</v>
      </c>
      <c r="CT206" s="64">
        <f t="shared" si="617"/>
        <v>0</v>
      </c>
      <c r="CU206" s="27">
        <f t="shared" si="597"/>
        <v>0</v>
      </c>
    </row>
    <row r="207" spans="1:99" ht="12.75" hidden="1" customHeight="1" outlineLevel="1" x14ac:dyDescent="0.2">
      <c r="A207" s="34">
        <v>47939</v>
      </c>
      <c r="B207" s="75">
        <f>IF(B$3&gt;$A207+29,0,IF(B$4&lt;$A207,0,IF(AND(B$3&gt;=$A207,B$3&lt;$A208),B$18*(31-DAY(B$3)),IF(AND(B$4&gt;=$A207,B$4&lt;$A208),B$18*DAY(B$4),IF(AND(B$3&lt;$A207,B$4&gt;$A208),B$18*30,"X")))))*B$21/100</f>
        <v>0</v>
      </c>
      <c r="C207" s="64">
        <f t="shared" si="598"/>
        <v>0</v>
      </c>
      <c r="D207" s="27">
        <f t="shared" si="578"/>
        <v>0</v>
      </c>
      <c r="F207" s="34">
        <v>47939</v>
      </c>
      <c r="G207" s="75">
        <f>IF(G$3&gt;$A207+29,0,IF(G$4&lt;$A207,0,IF(AND(G$3&gt;=$A207,G$3&lt;$A208),G$18*(31-DAY(G$3)),IF(AND(G$4&gt;=$A207,G$4&lt;$A208),G$18*DAY(G$4),IF(AND(G$3&lt;$A207,G$4&gt;$A208),G$18*30,"X")))))*G$21/100</f>
        <v>0</v>
      </c>
      <c r="H207" s="64">
        <f t="shared" si="599"/>
        <v>0</v>
      </c>
      <c r="I207" s="27">
        <f t="shared" si="579"/>
        <v>0</v>
      </c>
      <c r="K207" s="34">
        <v>47939</v>
      </c>
      <c r="L207" s="75">
        <f>IF(L$3&gt;$A207+29,0,IF(L$4&lt;$A207,0,IF(AND(L$3&gt;=$A207,L$3&lt;$A208),L$18*(31-DAY(L$3)),IF(AND(L$4&gt;=$A207,L$4&lt;$A208),L$18*DAY(L$4),IF(AND(L$3&lt;$A207,L$4&gt;$A208),L$18*30,"X")))))*L$21/100</f>
        <v>0</v>
      </c>
      <c r="M207" s="64">
        <f t="shared" si="600"/>
        <v>0</v>
      </c>
      <c r="N207" s="27">
        <f t="shared" si="580"/>
        <v>0</v>
      </c>
      <c r="P207" s="34">
        <v>47939</v>
      </c>
      <c r="Q207" s="75">
        <f>IF(Q$3&gt;$A207+29,0,IF(Q$4&lt;$A207,0,IF(AND(Q$3&gt;=$A207,Q$3&lt;$A208),Q$18*(31-DAY(Q$3)),IF(AND(Q$4&gt;=$A207,Q$4&lt;$A208),Q$18*DAY(Q$4),IF(AND(Q$3&lt;$A207,Q$4&gt;$A208),Q$18*30,"X")))))*Q$21/100</f>
        <v>0</v>
      </c>
      <c r="R207" s="64">
        <f t="shared" si="601"/>
        <v>0</v>
      </c>
      <c r="S207" s="27">
        <f t="shared" si="581"/>
        <v>0</v>
      </c>
      <c r="U207" s="34">
        <v>47939</v>
      </c>
      <c r="V207" s="75">
        <f>IF(V$3&gt;$A207+29,0,IF(V$4&lt;$A207,0,IF(AND(V$3&gt;=$A207,V$3&lt;$A208),V$18*(31-DAY(V$3)),IF(AND(V$4&gt;=$A207,V$4&lt;$A208),V$18*DAY(V$4),IF(AND(V$3&lt;$A207,V$4&gt;$A208),V$18*30,"X")))))*V$21/100</f>
        <v>0</v>
      </c>
      <c r="W207" s="64">
        <f t="shared" si="602"/>
        <v>0</v>
      </c>
      <c r="X207" s="27">
        <f t="shared" si="582"/>
        <v>0</v>
      </c>
      <c r="Z207" s="34">
        <v>47939</v>
      </c>
      <c r="AA207" s="75">
        <f>IF(AA$3&gt;$A207+29,0,IF(AA$4&lt;$A207,0,IF(AND(AA$3&gt;=$A207,AA$3&lt;$A208),AA$18*(31-DAY(AA$3)),IF(AND(AA$4&gt;=$A207,AA$4&lt;$A208),AA$18*DAY(AA$4),IF(AND(AA$3&lt;$A207,AA$4&gt;$A208),AA$18*30,"X")))))*AA$21/100</f>
        <v>0</v>
      </c>
      <c r="AB207" s="64">
        <f t="shared" si="603"/>
        <v>0</v>
      </c>
      <c r="AC207" s="27">
        <f t="shared" si="583"/>
        <v>0</v>
      </c>
      <c r="AE207" s="34">
        <v>47939</v>
      </c>
      <c r="AF207" s="75">
        <f>IF(AF$3&gt;$A207+29,0,IF(AF$4&lt;$A207,0,IF(AND(AF$3&gt;=$A207,AF$3&lt;$A208),AF$18*(31-DAY(AF$3)),IF(AND(AF$4&gt;=$A207,AF$4&lt;$A208),AF$18*DAY(AF$4),IF(AND(AF$3&lt;$A207,AF$4&gt;$A208),AF$18*30,"X")))))*AF$21/100</f>
        <v>0</v>
      </c>
      <c r="AG207" s="64">
        <f t="shared" si="604"/>
        <v>0</v>
      </c>
      <c r="AH207" s="27">
        <f t="shared" si="584"/>
        <v>0</v>
      </c>
      <c r="AJ207" s="34">
        <v>47939</v>
      </c>
      <c r="AK207" s="75">
        <f>IF(AK$3&gt;$A207+29,0,IF(AK$4&lt;$A207,0,IF(AND(AK$3&gt;=$A207,AK$3&lt;$A208),AK$18*(31-DAY(AK$3)),IF(AND(AK$4&gt;=$A207,AK$4&lt;$A208),AK$18*DAY(AK$4),IF(AND(AK$3&lt;$A207,AK$4&gt;$A208),AK$18*30,"X")))))*AK$21/100</f>
        <v>0</v>
      </c>
      <c r="AL207" s="64">
        <f t="shared" si="605"/>
        <v>0</v>
      </c>
      <c r="AM207" s="27">
        <f t="shared" si="585"/>
        <v>0</v>
      </c>
      <c r="AO207" s="34">
        <v>47939</v>
      </c>
      <c r="AP207" s="75">
        <f>IF(AP$3&gt;$A207+29,0,IF(AP$4&lt;$A207,0,IF(AND(AP$3&gt;=$A207,AP$3&lt;$A208),AP$18*(31-DAY(AP$3)),IF(AND(AP$4&gt;=$A207,AP$4&lt;$A208),AP$18*DAY(AP$4),IF(AND(AP$3&lt;$A207,AP$4&gt;$A208),AP$18*30,"X")))))*AP$21/100</f>
        <v>0</v>
      </c>
      <c r="AQ207" s="64">
        <f t="shared" si="606"/>
        <v>0</v>
      </c>
      <c r="AR207" s="27">
        <f t="shared" si="586"/>
        <v>0</v>
      </c>
      <c r="AT207" s="34">
        <v>47939</v>
      </c>
      <c r="AU207" s="75">
        <f>IF(AU$3&gt;$A207+29,0,IF(AU$4&lt;$A207,0,IF(AND(AU$3&gt;=$A207,AU$3&lt;$A208),AU$18*(31-DAY(AU$3)),IF(AND(AU$4&gt;=$A207,AU$4&lt;$A208),AU$18*DAY(AU$4),IF(AND(AU$3&lt;$A207,AU$4&gt;$A208),AU$18*30,"X")))))*AU$21/100</f>
        <v>0</v>
      </c>
      <c r="AV207" s="64">
        <f t="shared" si="607"/>
        <v>0</v>
      </c>
      <c r="AW207" s="27">
        <f t="shared" si="587"/>
        <v>0</v>
      </c>
      <c r="AY207" s="34">
        <v>47939</v>
      </c>
      <c r="AZ207" s="75">
        <f>IF(AZ$3&gt;$A207+29,0,IF(AZ$4&lt;$A207,0,IF(AND(AZ$3&gt;=$A207,AZ$3&lt;$A208),AZ$18*(31-DAY(AZ$3)),IF(AND(AZ$4&gt;=$A207,AZ$4&lt;$A208),AZ$18*DAY(AZ$4),IF(AND(AZ$3&lt;$A207,AZ$4&gt;$A208),AZ$18*30,"X")))))*AZ$21/100</f>
        <v>0</v>
      </c>
      <c r="BA207" s="64">
        <f t="shared" si="608"/>
        <v>0</v>
      </c>
      <c r="BB207" s="27">
        <f t="shared" si="588"/>
        <v>0</v>
      </c>
      <c r="BD207" s="34">
        <v>47939</v>
      </c>
      <c r="BE207" s="75">
        <f>IF(BE$3&gt;$A207+29,0,IF(BE$4&lt;$A207,0,IF(AND(BE$3&gt;=$A207,BE$3&lt;$A208),BE$18*(31-DAY(BE$3)),IF(AND(BE$4&gt;=$A207,BE$4&lt;$A208),BE$18*DAY(BE$4),IF(AND(BE$3&lt;$A207,BE$4&gt;$A208),BE$18*30,"X")))))*BE$21/100</f>
        <v>0</v>
      </c>
      <c r="BF207" s="64">
        <f t="shared" si="609"/>
        <v>0</v>
      </c>
      <c r="BG207" s="27">
        <f t="shared" si="589"/>
        <v>0</v>
      </c>
      <c r="BI207" s="34">
        <v>47939</v>
      </c>
      <c r="BJ207" s="75">
        <f>IF(BJ$3&gt;$A207+29,0,IF(BJ$4&lt;$A207,0,IF(AND(BJ$3&gt;=$A207,BJ$3&lt;$A208),BJ$18*(31-DAY(BJ$3)),IF(AND(BJ$4&gt;=$A207,BJ$4&lt;$A208),BJ$18*DAY(BJ$4),IF(AND(BJ$3&lt;$A207,BJ$4&gt;$A208),BJ$18*30,"X")))))*BJ$21/100</f>
        <v>0</v>
      </c>
      <c r="BK207" s="64">
        <f t="shared" si="610"/>
        <v>0</v>
      </c>
      <c r="BL207" s="27">
        <f t="shared" si="590"/>
        <v>0</v>
      </c>
      <c r="BN207" s="34">
        <v>47939</v>
      </c>
      <c r="BO207" s="75">
        <f>IF(BO$3&gt;$A207+29,0,IF(BO$4&lt;$A207,0,IF(AND(BO$3&gt;=$A207,BO$3&lt;$A208),BO$18*(31-DAY(BO$3)),IF(AND(BO$4&gt;=$A207,BO$4&lt;$A208),BO$18*DAY(BO$4),IF(AND(BO$3&lt;$A207,BO$4&gt;$A208),BO$18*30,"X")))))*BO$21/100</f>
        <v>0</v>
      </c>
      <c r="BP207" s="64">
        <f t="shared" si="611"/>
        <v>0</v>
      </c>
      <c r="BQ207" s="27">
        <f t="shared" si="591"/>
        <v>0</v>
      </c>
      <c r="BS207" s="34">
        <v>47939</v>
      </c>
      <c r="BT207" s="75">
        <f>IF(BT$3&gt;$A207+29,0,IF(BT$4&lt;$A207,0,IF(AND(BT$3&gt;=$A207,BT$3&lt;$A208),BT$18*(31-DAY(BT$3)),IF(AND(BT$4&gt;=$A207,BT$4&lt;$A208),BT$18*DAY(BT$4),IF(AND(BT$3&lt;$A207,BT$4&gt;$A208),BT$18*30,"X")))))*BT$21/100</f>
        <v>0</v>
      </c>
      <c r="BU207" s="64">
        <f t="shared" si="612"/>
        <v>0</v>
      </c>
      <c r="BV207" s="27">
        <f t="shared" si="592"/>
        <v>0</v>
      </c>
      <c r="BX207" s="34">
        <v>47939</v>
      </c>
      <c r="BY207" s="75">
        <f>IF(BY$3&gt;$A207+29,0,IF(BY$4&lt;$A207,0,IF(AND(BY$3&gt;=$A207,BY$3&lt;$A208),BY$18*(31-DAY(BY$3)),IF(AND(BY$4&gt;=$A207,BY$4&lt;$A208),BY$18*DAY(BY$4),IF(AND(BY$3&lt;$A207,BY$4&gt;$A208),BY$18*30,"X")))))*BY$21/100</f>
        <v>0</v>
      </c>
      <c r="BZ207" s="64">
        <f t="shared" si="613"/>
        <v>0</v>
      </c>
      <c r="CA207" s="27">
        <f t="shared" si="593"/>
        <v>0</v>
      </c>
      <c r="CC207" s="34">
        <v>47939</v>
      </c>
      <c r="CD207" s="75">
        <f>IF(CD$3&gt;$A207+29,0,IF(CD$4&lt;$A207,0,IF(AND(CD$3&gt;=$A207,CD$3&lt;$A208),CD$18*(31-DAY(CD$3)),IF(AND(CD$4&gt;=$A207,CD$4&lt;$A208),CD$18*DAY(CD$4),IF(AND(CD$3&lt;$A207,CD$4&gt;$A208),CD$18*30,"X")))))*CD$21/100</f>
        <v>0</v>
      </c>
      <c r="CE207" s="64">
        <f t="shared" si="614"/>
        <v>0</v>
      </c>
      <c r="CF207" s="27">
        <f t="shared" si="594"/>
        <v>0</v>
      </c>
      <c r="CH207" s="34">
        <v>47939</v>
      </c>
      <c r="CI207" s="75">
        <f>IF(CI$3&gt;$A207+29,0,IF(CI$4&lt;$A207,0,IF(AND(CI$3&gt;=$A207,CI$3&lt;$A208),CI$18*(31-DAY(CI$3)),IF(AND(CI$4&gt;=$A207,CI$4&lt;$A208),CI$18*DAY(CI$4),IF(AND(CI$3&lt;$A207,CI$4&gt;$A208),CI$18*30,"X")))))*CI$21/100</f>
        <v>0</v>
      </c>
      <c r="CJ207" s="64">
        <f t="shared" si="615"/>
        <v>0</v>
      </c>
      <c r="CK207" s="27">
        <f t="shared" si="595"/>
        <v>0</v>
      </c>
      <c r="CM207" s="34">
        <v>47939</v>
      </c>
      <c r="CN207" s="75">
        <f>IF(CN$3&gt;$A207+29,0,IF(CN$4&lt;$A207,0,IF(AND(CN$3&gt;=$A207,CN$3&lt;$A208),CN$18*(31-DAY(CN$3)),IF(AND(CN$4&gt;=$A207,CN$4&lt;$A208),CN$18*DAY(CN$4),IF(AND(CN$3&lt;$A207,CN$4&gt;$A208),CN$18*30,"X")))))*CN$21/100</f>
        <v>0</v>
      </c>
      <c r="CO207" s="64">
        <f t="shared" si="616"/>
        <v>0</v>
      </c>
      <c r="CP207" s="27">
        <f t="shared" si="596"/>
        <v>0</v>
      </c>
      <c r="CR207" s="34">
        <v>47939</v>
      </c>
      <c r="CS207" s="75">
        <f>IF(CS$3&gt;$A207+29,0,IF(CS$4&lt;$A207,0,IF(AND(CS$3&gt;=$A207,CS$3&lt;$A208),CS$18*(31-DAY(CS$3)),IF(AND(CS$4&gt;=$A207,CS$4&lt;$A208),CS$18*DAY(CS$4),IF(AND(CS$3&lt;$A207,CS$4&gt;$A208),CS$18*30,"X")))))*CS$21/100</f>
        <v>0</v>
      </c>
      <c r="CT207" s="64">
        <f t="shared" si="617"/>
        <v>0</v>
      </c>
      <c r="CU207" s="27">
        <f t="shared" si="597"/>
        <v>0</v>
      </c>
    </row>
    <row r="208" spans="1:99" ht="12.75" hidden="1" customHeight="1" outlineLevel="1" x14ac:dyDescent="0.2">
      <c r="A208" s="34">
        <v>47969</v>
      </c>
      <c r="B208" s="75">
        <f>IF(B$3&gt;$A208+30,0,IF(B$4&lt;$A208,0,IF(AND(B$3&gt;=$A208,B$3&lt;$A209),B$18*(32-DAY(B$3)),IF(AND(B$4&gt;=$A208,B$4&lt;$A209),B$18*DAY(B$4),IF(AND(B$3&lt;$A208,B$4&gt;$A209),B$18*31,"X")))))*B$21/100</f>
        <v>0</v>
      </c>
      <c r="C208" s="64">
        <f t="shared" si="598"/>
        <v>0</v>
      </c>
      <c r="D208" s="27">
        <f t="shared" si="578"/>
        <v>0</v>
      </c>
      <c r="F208" s="34">
        <v>47969</v>
      </c>
      <c r="G208" s="75">
        <f>IF(G$3&gt;$A208+30,0,IF(G$4&lt;$A208,0,IF(AND(G$3&gt;=$A208,G$3&lt;$A209),G$18*(32-DAY(G$3)),IF(AND(G$4&gt;=$A208,G$4&lt;$A209),G$18*DAY(G$4),IF(AND(G$3&lt;$A208,G$4&gt;$A209),G$18*31,"X")))))*G$21/100</f>
        <v>0</v>
      </c>
      <c r="H208" s="64">
        <f t="shared" si="599"/>
        <v>0</v>
      </c>
      <c r="I208" s="27">
        <f t="shared" si="579"/>
        <v>0</v>
      </c>
      <c r="K208" s="34">
        <v>47969</v>
      </c>
      <c r="L208" s="75">
        <f>IF(L$3&gt;$A208+30,0,IF(L$4&lt;$A208,0,IF(AND(L$3&gt;=$A208,L$3&lt;$A209),L$18*(32-DAY(L$3)),IF(AND(L$4&gt;=$A208,L$4&lt;$A209),L$18*DAY(L$4),IF(AND(L$3&lt;$A208,L$4&gt;$A209),L$18*31,"X")))))*L$21/100</f>
        <v>0</v>
      </c>
      <c r="M208" s="64">
        <f t="shared" si="600"/>
        <v>0</v>
      </c>
      <c r="N208" s="27">
        <f t="shared" si="580"/>
        <v>0</v>
      </c>
      <c r="P208" s="34">
        <v>47969</v>
      </c>
      <c r="Q208" s="75">
        <f>IF(Q$3&gt;$A208+30,0,IF(Q$4&lt;$A208,0,IF(AND(Q$3&gt;=$A208,Q$3&lt;$A209),Q$18*(32-DAY(Q$3)),IF(AND(Q$4&gt;=$A208,Q$4&lt;$A209),Q$18*DAY(Q$4),IF(AND(Q$3&lt;$A208,Q$4&gt;$A209),Q$18*31,"X")))))*Q$21/100</f>
        <v>0</v>
      </c>
      <c r="R208" s="64">
        <f t="shared" si="601"/>
        <v>0</v>
      </c>
      <c r="S208" s="27">
        <f t="shared" si="581"/>
        <v>0</v>
      </c>
      <c r="U208" s="34">
        <v>47969</v>
      </c>
      <c r="V208" s="75">
        <f>IF(V$3&gt;$A208+30,0,IF(V$4&lt;$A208,0,IF(AND(V$3&gt;=$A208,V$3&lt;$A209),V$18*(32-DAY(V$3)),IF(AND(V$4&gt;=$A208,V$4&lt;$A209),V$18*DAY(V$4),IF(AND(V$3&lt;$A208,V$4&gt;$A209),V$18*31,"X")))))*V$21/100</f>
        <v>0</v>
      </c>
      <c r="W208" s="64">
        <f t="shared" si="602"/>
        <v>0</v>
      </c>
      <c r="X208" s="27">
        <f t="shared" si="582"/>
        <v>0</v>
      </c>
      <c r="Z208" s="34">
        <v>47969</v>
      </c>
      <c r="AA208" s="75">
        <f>IF(AA$3&gt;$A208+30,0,IF(AA$4&lt;$A208,0,IF(AND(AA$3&gt;=$A208,AA$3&lt;$A209),AA$18*(32-DAY(AA$3)),IF(AND(AA$4&gt;=$A208,AA$4&lt;$A209),AA$18*DAY(AA$4),IF(AND(AA$3&lt;$A208,AA$4&gt;$A209),AA$18*31,"X")))))*AA$21/100</f>
        <v>0</v>
      </c>
      <c r="AB208" s="64">
        <f t="shared" si="603"/>
        <v>0</v>
      </c>
      <c r="AC208" s="27">
        <f t="shared" si="583"/>
        <v>0</v>
      </c>
      <c r="AE208" s="34">
        <v>47969</v>
      </c>
      <c r="AF208" s="75">
        <f>IF(AF$3&gt;$A208+30,0,IF(AF$4&lt;$A208,0,IF(AND(AF$3&gt;=$A208,AF$3&lt;$A209),AF$18*(32-DAY(AF$3)),IF(AND(AF$4&gt;=$A208,AF$4&lt;$A209),AF$18*DAY(AF$4),IF(AND(AF$3&lt;$A208,AF$4&gt;$A209),AF$18*31,"X")))))*AF$21/100</f>
        <v>0</v>
      </c>
      <c r="AG208" s="64">
        <f t="shared" si="604"/>
        <v>0</v>
      </c>
      <c r="AH208" s="27">
        <f t="shared" si="584"/>
        <v>0</v>
      </c>
      <c r="AJ208" s="34">
        <v>47969</v>
      </c>
      <c r="AK208" s="75">
        <f>IF(AK$3&gt;$A208+30,0,IF(AK$4&lt;$A208,0,IF(AND(AK$3&gt;=$A208,AK$3&lt;$A209),AK$18*(32-DAY(AK$3)),IF(AND(AK$4&gt;=$A208,AK$4&lt;$A209),AK$18*DAY(AK$4),IF(AND(AK$3&lt;$A208,AK$4&gt;$A209),AK$18*31,"X")))))*AK$21/100</f>
        <v>0</v>
      </c>
      <c r="AL208" s="64">
        <f t="shared" si="605"/>
        <v>0</v>
      </c>
      <c r="AM208" s="27">
        <f t="shared" si="585"/>
        <v>0</v>
      </c>
      <c r="AO208" s="34">
        <v>47969</v>
      </c>
      <c r="AP208" s="75">
        <f>IF(AP$3&gt;$A208+30,0,IF(AP$4&lt;$A208,0,IF(AND(AP$3&gt;=$A208,AP$3&lt;$A209),AP$18*(32-DAY(AP$3)),IF(AND(AP$4&gt;=$A208,AP$4&lt;$A209),AP$18*DAY(AP$4),IF(AND(AP$3&lt;$A208,AP$4&gt;$A209),AP$18*31,"X")))))*AP$21/100</f>
        <v>0</v>
      </c>
      <c r="AQ208" s="64">
        <f t="shared" si="606"/>
        <v>0</v>
      </c>
      <c r="AR208" s="27">
        <f t="shared" si="586"/>
        <v>0</v>
      </c>
      <c r="AT208" s="34">
        <v>47969</v>
      </c>
      <c r="AU208" s="75">
        <f>IF(AU$3&gt;$A208+30,0,IF(AU$4&lt;$A208,0,IF(AND(AU$3&gt;=$A208,AU$3&lt;$A209),AU$18*(32-DAY(AU$3)),IF(AND(AU$4&gt;=$A208,AU$4&lt;$A209),AU$18*DAY(AU$4),IF(AND(AU$3&lt;$A208,AU$4&gt;$A209),AU$18*31,"X")))))*AU$21/100</f>
        <v>0</v>
      </c>
      <c r="AV208" s="64">
        <f t="shared" si="607"/>
        <v>0</v>
      </c>
      <c r="AW208" s="27">
        <f t="shared" si="587"/>
        <v>0</v>
      </c>
      <c r="AY208" s="34">
        <v>47969</v>
      </c>
      <c r="AZ208" s="75">
        <f>IF(AZ$3&gt;$A208+30,0,IF(AZ$4&lt;$A208,0,IF(AND(AZ$3&gt;=$A208,AZ$3&lt;$A209),AZ$18*(32-DAY(AZ$3)),IF(AND(AZ$4&gt;=$A208,AZ$4&lt;$A209),AZ$18*DAY(AZ$4),IF(AND(AZ$3&lt;$A208,AZ$4&gt;$A209),AZ$18*31,"X")))))*AZ$21/100</f>
        <v>0</v>
      </c>
      <c r="BA208" s="64">
        <f t="shared" si="608"/>
        <v>0</v>
      </c>
      <c r="BB208" s="27">
        <f t="shared" si="588"/>
        <v>0</v>
      </c>
      <c r="BD208" s="34">
        <v>47969</v>
      </c>
      <c r="BE208" s="75">
        <f>IF(BE$3&gt;$A208+30,0,IF(BE$4&lt;$A208,0,IF(AND(BE$3&gt;=$A208,BE$3&lt;$A209),BE$18*(32-DAY(BE$3)),IF(AND(BE$4&gt;=$A208,BE$4&lt;$A209),BE$18*DAY(BE$4),IF(AND(BE$3&lt;$A208,BE$4&gt;$A209),BE$18*31,"X")))))*BE$21/100</f>
        <v>0</v>
      </c>
      <c r="BF208" s="64">
        <f t="shared" si="609"/>
        <v>0</v>
      </c>
      <c r="BG208" s="27">
        <f t="shared" si="589"/>
        <v>0</v>
      </c>
      <c r="BI208" s="34">
        <v>47969</v>
      </c>
      <c r="BJ208" s="75">
        <f>IF(BJ$3&gt;$A208+30,0,IF(BJ$4&lt;$A208,0,IF(AND(BJ$3&gt;=$A208,BJ$3&lt;$A209),BJ$18*(32-DAY(BJ$3)),IF(AND(BJ$4&gt;=$A208,BJ$4&lt;$A209),BJ$18*DAY(BJ$4),IF(AND(BJ$3&lt;$A208,BJ$4&gt;$A209),BJ$18*31,"X")))))*BJ$21/100</f>
        <v>0</v>
      </c>
      <c r="BK208" s="64">
        <f t="shared" si="610"/>
        <v>0</v>
      </c>
      <c r="BL208" s="27">
        <f t="shared" si="590"/>
        <v>0</v>
      </c>
      <c r="BN208" s="34">
        <v>47969</v>
      </c>
      <c r="BO208" s="75">
        <f>IF(BO$3&gt;$A208+30,0,IF(BO$4&lt;$A208,0,IF(AND(BO$3&gt;=$A208,BO$3&lt;$A209),BO$18*(32-DAY(BO$3)),IF(AND(BO$4&gt;=$A208,BO$4&lt;$A209),BO$18*DAY(BO$4),IF(AND(BO$3&lt;$A208,BO$4&gt;$A209),BO$18*31,"X")))))*BO$21/100</f>
        <v>0</v>
      </c>
      <c r="BP208" s="64">
        <f t="shared" si="611"/>
        <v>0</v>
      </c>
      <c r="BQ208" s="27">
        <f t="shared" si="591"/>
        <v>0</v>
      </c>
      <c r="BS208" s="34">
        <v>47969</v>
      </c>
      <c r="BT208" s="75">
        <f>IF(BT$3&gt;$A208+30,0,IF(BT$4&lt;$A208,0,IF(AND(BT$3&gt;=$A208,BT$3&lt;$A209),BT$18*(32-DAY(BT$3)),IF(AND(BT$4&gt;=$A208,BT$4&lt;$A209),BT$18*DAY(BT$4),IF(AND(BT$3&lt;$A208,BT$4&gt;$A209),BT$18*31,"X")))))*BT$21/100</f>
        <v>0</v>
      </c>
      <c r="BU208" s="64">
        <f t="shared" si="612"/>
        <v>0</v>
      </c>
      <c r="BV208" s="27">
        <f t="shared" si="592"/>
        <v>0</v>
      </c>
      <c r="BX208" s="34">
        <v>47969</v>
      </c>
      <c r="BY208" s="75">
        <f>IF(BY$3&gt;$A208+30,0,IF(BY$4&lt;$A208,0,IF(AND(BY$3&gt;=$A208,BY$3&lt;$A209),BY$18*(32-DAY(BY$3)),IF(AND(BY$4&gt;=$A208,BY$4&lt;$A209),BY$18*DAY(BY$4),IF(AND(BY$3&lt;$A208,BY$4&gt;$A209),BY$18*31,"X")))))*BY$21/100</f>
        <v>0</v>
      </c>
      <c r="BZ208" s="64">
        <f t="shared" si="613"/>
        <v>0</v>
      </c>
      <c r="CA208" s="27">
        <f t="shared" si="593"/>
        <v>0</v>
      </c>
      <c r="CC208" s="34">
        <v>47969</v>
      </c>
      <c r="CD208" s="75">
        <f>IF(CD$3&gt;$A208+30,0,IF(CD$4&lt;$A208,0,IF(AND(CD$3&gt;=$A208,CD$3&lt;$A209),CD$18*(32-DAY(CD$3)),IF(AND(CD$4&gt;=$A208,CD$4&lt;$A209),CD$18*DAY(CD$4),IF(AND(CD$3&lt;$A208,CD$4&gt;$A209),CD$18*31,"X")))))*CD$21/100</f>
        <v>0</v>
      </c>
      <c r="CE208" s="64">
        <f t="shared" si="614"/>
        <v>0</v>
      </c>
      <c r="CF208" s="27">
        <f t="shared" si="594"/>
        <v>0</v>
      </c>
      <c r="CH208" s="34">
        <v>47969</v>
      </c>
      <c r="CI208" s="75">
        <f>IF(CI$3&gt;$A208+30,0,IF(CI$4&lt;$A208,0,IF(AND(CI$3&gt;=$A208,CI$3&lt;$A209),CI$18*(32-DAY(CI$3)),IF(AND(CI$4&gt;=$A208,CI$4&lt;$A209),CI$18*DAY(CI$4),IF(AND(CI$3&lt;$A208,CI$4&gt;$A209),CI$18*31,"X")))))*CI$21/100</f>
        <v>0</v>
      </c>
      <c r="CJ208" s="64">
        <f t="shared" si="615"/>
        <v>0</v>
      </c>
      <c r="CK208" s="27">
        <f t="shared" si="595"/>
        <v>0</v>
      </c>
      <c r="CM208" s="34">
        <v>47969</v>
      </c>
      <c r="CN208" s="75">
        <f>IF(CN$3&gt;$A208+30,0,IF(CN$4&lt;$A208,0,IF(AND(CN$3&gt;=$A208,CN$3&lt;$A209),CN$18*(32-DAY(CN$3)),IF(AND(CN$4&gt;=$A208,CN$4&lt;$A209),CN$18*DAY(CN$4),IF(AND(CN$3&lt;$A208,CN$4&gt;$A209),CN$18*31,"X")))))*CN$21/100</f>
        <v>0</v>
      </c>
      <c r="CO208" s="64">
        <f t="shared" si="616"/>
        <v>0</v>
      </c>
      <c r="CP208" s="27">
        <f t="shared" si="596"/>
        <v>0</v>
      </c>
      <c r="CR208" s="34">
        <v>47969</v>
      </c>
      <c r="CS208" s="75">
        <f>IF(CS$3&gt;$A208+30,0,IF(CS$4&lt;$A208,0,IF(AND(CS$3&gt;=$A208,CS$3&lt;$A209),CS$18*(32-DAY(CS$3)),IF(AND(CS$4&gt;=$A208,CS$4&lt;$A209),CS$18*DAY(CS$4),IF(AND(CS$3&lt;$A208,CS$4&gt;$A209),CS$18*31,"X")))))*CS$21/100</f>
        <v>0</v>
      </c>
      <c r="CT208" s="64">
        <f t="shared" si="617"/>
        <v>0</v>
      </c>
      <c r="CU208" s="27">
        <f t="shared" si="597"/>
        <v>0</v>
      </c>
    </row>
    <row r="209" spans="1:99" ht="12.75" hidden="1" customHeight="1" outlineLevel="1" x14ac:dyDescent="0.2">
      <c r="A209" s="34">
        <v>48000</v>
      </c>
      <c r="B209" s="75">
        <f>IF(B$3&gt;$A209+29,0,IF(B$4&lt;$A209,0,IF(AND(B$3&gt;=$A209,B$3&lt;$A210),B$18*(31-DAY(B$3)),IF(AND(B$4&gt;=$A209,B$4&lt;$A210),B$18*DAY(B$4),IF(AND(B$3&lt;$A209,B$4&gt;$A210),B$18*30,"X")))))*B$21/100</f>
        <v>0</v>
      </c>
      <c r="C209" s="64">
        <f>IF(B209= 0,0,C208)</f>
        <v>0</v>
      </c>
      <c r="D209" s="27">
        <f t="shared" si="578"/>
        <v>0</v>
      </c>
      <c r="F209" s="34">
        <v>48000</v>
      </c>
      <c r="G209" s="75">
        <f>IF(G$3&gt;$A209+29,0,IF(G$4&lt;$A209,0,IF(AND(G$3&gt;=$A209,G$3&lt;$A210),G$18*(31-DAY(G$3)),IF(AND(G$4&gt;=$A209,G$4&lt;$A210),G$18*DAY(G$4),IF(AND(G$3&lt;$A209,G$4&gt;$A210),G$18*30,"X")))))*G$21/100</f>
        <v>0</v>
      </c>
      <c r="H209" s="64">
        <f>IF(G209= 0,0,H208)</f>
        <v>0</v>
      </c>
      <c r="I209" s="27">
        <f t="shared" si="579"/>
        <v>0</v>
      </c>
      <c r="K209" s="34">
        <v>48000</v>
      </c>
      <c r="L209" s="75">
        <f>IF(L$3&gt;$A209+29,0,IF(L$4&lt;$A209,0,IF(AND(L$3&gt;=$A209,L$3&lt;$A210),L$18*(31-DAY(L$3)),IF(AND(L$4&gt;=$A209,L$4&lt;$A210),L$18*DAY(L$4),IF(AND(L$3&lt;$A209,L$4&gt;$A210),L$18*30,"X")))))*L$21/100</f>
        <v>0</v>
      </c>
      <c r="M209" s="64">
        <f>IF(L209= 0,0,M208)</f>
        <v>0</v>
      </c>
      <c r="N209" s="27">
        <f t="shared" si="580"/>
        <v>0</v>
      </c>
      <c r="P209" s="34">
        <v>48000</v>
      </c>
      <c r="Q209" s="75">
        <f>IF(Q$3&gt;$A209+29,0,IF(Q$4&lt;$A209,0,IF(AND(Q$3&gt;=$A209,Q$3&lt;$A210),Q$18*(31-DAY(Q$3)),IF(AND(Q$4&gt;=$A209,Q$4&lt;$A210),Q$18*DAY(Q$4),IF(AND(Q$3&lt;$A209,Q$4&gt;$A210),Q$18*30,"X")))))*Q$21/100</f>
        <v>0</v>
      </c>
      <c r="R209" s="64">
        <f>IF(Q209= 0,0,R208)</f>
        <v>0</v>
      </c>
      <c r="S209" s="27">
        <f t="shared" si="581"/>
        <v>0</v>
      </c>
      <c r="U209" s="34">
        <v>48000</v>
      </c>
      <c r="V209" s="75">
        <f>IF(V$3&gt;$A209+29,0,IF(V$4&lt;$A209,0,IF(AND(V$3&gt;=$A209,V$3&lt;$A210),V$18*(31-DAY(V$3)),IF(AND(V$4&gt;=$A209,V$4&lt;$A210),V$18*DAY(V$4),IF(AND(V$3&lt;$A209,V$4&gt;$A210),V$18*30,"X")))))*V$21/100</f>
        <v>0</v>
      </c>
      <c r="W209" s="64">
        <f>IF(V209= 0,0,W208)</f>
        <v>0</v>
      </c>
      <c r="X209" s="27">
        <f t="shared" si="582"/>
        <v>0</v>
      </c>
      <c r="Z209" s="34">
        <v>48000</v>
      </c>
      <c r="AA209" s="75">
        <f>IF(AA$3&gt;$A209+29,0,IF(AA$4&lt;$A209,0,IF(AND(AA$3&gt;=$A209,AA$3&lt;$A210),AA$18*(31-DAY(AA$3)),IF(AND(AA$4&gt;=$A209,AA$4&lt;$A210),AA$18*DAY(AA$4),IF(AND(AA$3&lt;$A209,AA$4&gt;$A210),AA$18*30,"X")))))*AA$21/100</f>
        <v>0</v>
      </c>
      <c r="AB209" s="64">
        <f>IF(AA209= 0,0,AB208)</f>
        <v>0</v>
      </c>
      <c r="AC209" s="27">
        <f t="shared" si="583"/>
        <v>0</v>
      </c>
      <c r="AE209" s="34">
        <v>48000</v>
      </c>
      <c r="AF209" s="75">
        <f>IF(AF$3&gt;$A209+29,0,IF(AF$4&lt;$A209,0,IF(AND(AF$3&gt;=$A209,AF$3&lt;$A210),AF$18*(31-DAY(AF$3)),IF(AND(AF$4&gt;=$A209,AF$4&lt;$A210),AF$18*DAY(AF$4),IF(AND(AF$3&lt;$A209,AF$4&gt;$A210),AF$18*30,"X")))))*AF$21/100</f>
        <v>0</v>
      </c>
      <c r="AG209" s="64">
        <f>IF(AF209= 0,0,AG208)</f>
        <v>0</v>
      </c>
      <c r="AH209" s="27">
        <f t="shared" si="584"/>
        <v>0</v>
      </c>
      <c r="AJ209" s="34">
        <v>48000</v>
      </c>
      <c r="AK209" s="75">
        <f>IF(AK$3&gt;$A209+29,0,IF(AK$4&lt;$A209,0,IF(AND(AK$3&gt;=$A209,AK$3&lt;$A210),AK$18*(31-DAY(AK$3)),IF(AND(AK$4&gt;=$A209,AK$4&lt;$A210),AK$18*DAY(AK$4),IF(AND(AK$3&lt;$A209,AK$4&gt;$A210),AK$18*30,"X")))))*AK$21/100</f>
        <v>0</v>
      </c>
      <c r="AL209" s="64">
        <f>IF(AK209= 0,0,AL208)</f>
        <v>0</v>
      </c>
      <c r="AM209" s="27">
        <f t="shared" si="585"/>
        <v>0</v>
      </c>
      <c r="AO209" s="34">
        <v>48000</v>
      </c>
      <c r="AP209" s="75">
        <f>IF(AP$3&gt;$A209+29,0,IF(AP$4&lt;$A209,0,IF(AND(AP$3&gt;=$A209,AP$3&lt;$A210),AP$18*(31-DAY(AP$3)),IF(AND(AP$4&gt;=$A209,AP$4&lt;$A210),AP$18*DAY(AP$4),IF(AND(AP$3&lt;$A209,AP$4&gt;$A210),AP$18*30,"X")))))*AP$21/100</f>
        <v>0</v>
      </c>
      <c r="AQ209" s="64">
        <f>IF(AP209= 0,0,AQ208)</f>
        <v>0</v>
      </c>
      <c r="AR209" s="27">
        <f t="shared" si="586"/>
        <v>0</v>
      </c>
      <c r="AT209" s="34">
        <v>48000</v>
      </c>
      <c r="AU209" s="75">
        <f>IF(AU$3&gt;$A209+29,0,IF(AU$4&lt;$A209,0,IF(AND(AU$3&gt;=$A209,AU$3&lt;$A210),AU$18*(31-DAY(AU$3)),IF(AND(AU$4&gt;=$A209,AU$4&lt;$A210),AU$18*DAY(AU$4),IF(AND(AU$3&lt;$A209,AU$4&gt;$A210),AU$18*30,"X")))))*AU$21/100</f>
        <v>0</v>
      </c>
      <c r="AV209" s="64">
        <f>IF(AU209= 0,0,AV208)</f>
        <v>0</v>
      </c>
      <c r="AW209" s="27">
        <f t="shared" si="587"/>
        <v>0</v>
      </c>
      <c r="AY209" s="34">
        <v>48000</v>
      </c>
      <c r="AZ209" s="75">
        <f>IF(AZ$3&gt;$A209+29,0,IF(AZ$4&lt;$A209,0,IF(AND(AZ$3&gt;=$A209,AZ$3&lt;$A210),AZ$18*(31-DAY(AZ$3)),IF(AND(AZ$4&gt;=$A209,AZ$4&lt;$A210),AZ$18*DAY(AZ$4),IF(AND(AZ$3&lt;$A209,AZ$4&gt;$A210),AZ$18*30,"X")))))*AZ$21/100</f>
        <v>0</v>
      </c>
      <c r="BA209" s="64">
        <f>IF(AZ209= 0,0,BA208)</f>
        <v>0</v>
      </c>
      <c r="BB209" s="27">
        <f t="shared" si="588"/>
        <v>0</v>
      </c>
      <c r="BD209" s="34">
        <v>48000</v>
      </c>
      <c r="BE209" s="75">
        <f>IF(BE$3&gt;$A209+29,0,IF(BE$4&lt;$A209,0,IF(AND(BE$3&gt;=$A209,BE$3&lt;$A210),BE$18*(31-DAY(BE$3)),IF(AND(BE$4&gt;=$A209,BE$4&lt;$A210),BE$18*DAY(BE$4),IF(AND(BE$3&lt;$A209,BE$4&gt;$A210),BE$18*30,"X")))))*BE$21/100</f>
        <v>0</v>
      </c>
      <c r="BF209" s="64">
        <f>IF(BE209= 0,0,BF208)</f>
        <v>0</v>
      </c>
      <c r="BG209" s="27">
        <f t="shared" si="589"/>
        <v>0</v>
      </c>
      <c r="BI209" s="34">
        <v>48000</v>
      </c>
      <c r="BJ209" s="75">
        <f>IF(BJ$3&gt;$A209+29,0,IF(BJ$4&lt;$A209,0,IF(AND(BJ$3&gt;=$A209,BJ$3&lt;$A210),BJ$18*(31-DAY(BJ$3)),IF(AND(BJ$4&gt;=$A209,BJ$4&lt;$A210),BJ$18*DAY(BJ$4),IF(AND(BJ$3&lt;$A209,BJ$4&gt;$A210),BJ$18*30,"X")))))*BJ$21/100</f>
        <v>0</v>
      </c>
      <c r="BK209" s="64">
        <f>IF(BJ209= 0,0,BK208)</f>
        <v>0</v>
      </c>
      <c r="BL209" s="27">
        <f t="shared" si="590"/>
        <v>0</v>
      </c>
      <c r="BN209" s="34">
        <v>48000</v>
      </c>
      <c r="BO209" s="75">
        <f>IF(BO$3&gt;$A209+29,0,IF(BO$4&lt;$A209,0,IF(AND(BO$3&gt;=$A209,BO$3&lt;$A210),BO$18*(31-DAY(BO$3)),IF(AND(BO$4&gt;=$A209,BO$4&lt;$A210),BO$18*DAY(BO$4),IF(AND(BO$3&lt;$A209,BO$4&gt;$A210),BO$18*30,"X")))))*BO$21/100</f>
        <v>0</v>
      </c>
      <c r="BP209" s="64">
        <f>IF(BO209= 0,0,BP208)</f>
        <v>0</v>
      </c>
      <c r="BQ209" s="27">
        <f t="shared" si="591"/>
        <v>0</v>
      </c>
      <c r="BS209" s="34">
        <v>48000</v>
      </c>
      <c r="BT209" s="75">
        <f>IF(BT$3&gt;$A209+29,0,IF(BT$4&lt;$A209,0,IF(AND(BT$3&gt;=$A209,BT$3&lt;$A210),BT$18*(31-DAY(BT$3)),IF(AND(BT$4&gt;=$A209,BT$4&lt;$A210),BT$18*DAY(BT$4),IF(AND(BT$3&lt;$A209,BT$4&gt;$A210),BT$18*30,"X")))))*BT$21/100</f>
        <v>0</v>
      </c>
      <c r="BU209" s="64">
        <f>IF(BT209= 0,0,BU208)</f>
        <v>0</v>
      </c>
      <c r="BV209" s="27">
        <f t="shared" si="592"/>
        <v>0</v>
      </c>
      <c r="BX209" s="34">
        <v>48000</v>
      </c>
      <c r="BY209" s="75">
        <f>IF(BY$3&gt;$A209+29,0,IF(BY$4&lt;$A209,0,IF(AND(BY$3&gt;=$A209,BY$3&lt;$A210),BY$18*(31-DAY(BY$3)),IF(AND(BY$4&gt;=$A209,BY$4&lt;$A210),BY$18*DAY(BY$4),IF(AND(BY$3&lt;$A209,BY$4&gt;$A210),BY$18*30,"X")))))*BY$21/100</f>
        <v>0</v>
      </c>
      <c r="BZ209" s="64">
        <f>IF(BY209= 0,0,BZ208)</f>
        <v>0</v>
      </c>
      <c r="CA209" s="27">
        <f t="shared" si="593"/>
        <v>0</v>
      </c>
      <c r="CC209" s="34">
        <v>48000</v>
      </c>
      <c r="CD209" s="75">
        <f>IF(CD$3&gt;$A209+29,0,IF(CD$4&lt;$A209,0,IF(AND(CD$3&gt;=$A209,CD$3&lt;$A210),CD$18*(31-DAY(CD$3)),IF(AND(CD$4&gt;=$A209,CD$4&lt;$A210),CD$18*DAY(CD$4),IF(AND(CD$3&lt;$A209,CD$4&gt;$A210),CD$18*30,"X")))))*CD$21/100</f>
        <v>0</v>
      </c>
      <c r="CE209" s="64">
        <f>IF(CD209= 0,0,CE208)</f>
        <v>0</v>
      </c>
      <c r="CF209" s="27">
        <f t="shared" si="594"/>
        <v>0</v>
      </c>
      <c r="CH209" s="34">
        <v>48000</v>
      </c>
      <c r="CI209" s="75">
        <f>IF(CI$3&gt;$A209+29,0,IF(CI$4&lt;$A209,0,IF(AND(CI$3&gt;=$A209,CI$3&lt;$A210),CI$18*(31-DAY(CI$3)),IF(AND(CI$4&gt;=$A209,CI$4&lt;$A210),CI$18*DAY(CI$4),IF(AND(CI$3&lt;$A209,CI$4&gt;$A210),CI$18*30,"X")))))*CI$21/100</f>
        <v>0</v>
      </c>
      <c r="CJ209" s="64">
        <f>IF(CI209= 0,0,CJ208)</f>
        <v>0</v>
      </c>
      <c r="CK209" s="27">
        <f t="shared" si="595"/>
        <v>0</v>
      </c>
      <c r="CM209" s="34">
        <v>48000</v>
      </c>
      <c r="CN209" s="75">
        <f>IF(CN$3&gt;$A209+29,0,IF(CN$4&lt;$A209,0,IF(AND(CN$3&gt;=$A209,CN$3&lt;$A210),CN$18*(31-DAY(CN$3)),IF(AND(CN$4&gt;=$A209,CN$4&lt;$A210),CN$18*DAY(CN$4),IF(AND(CN$3&lt;$A209,CN$4&gt;$A210),CN$18*30,"X")))))*CN$21/100</f>
        <v>0</v>
      </c>
      <c r="CO209" s="64">
        <f>IF(CN209= 0,0,CO208)</f>
        <v>0</v>
      </c>
      <c r="CP209" s="27">
        <f t="shared" si="596"/>
        <v>0</v>
      </c>
      <c r="CR209" s="34">
        <v>48000</v>
      </c>
      <c r="CS209" s="75">
        <f>IF(CS$3&gt;$A209+29,0,IF(CS$4&lt;$A209,0,IF(AND(CS$3&gt;=$A209,CS$3&lt;$A210),CS$18*(31-DAY(CS$3)),IF(AND(CS$4&gt;=$A209,CS$4&lt;$A210),CS$18*DAY(CS$4),IF(AND(CS$3&lt;$A209,CS$4&gt;$A210),CS$18*30,"X")))))*CS$21/100</f>
        <v>0</v>
      </c>
      <c r="CT209" s="64">
        <f>IF(CS209= 0,0,CT208)</f>
        <v>0</v>
      </c>
      <c r="CU209" s="27">
        <f t="shared" si="597"/>
        <v>0</v>
      </c>
    </row>
    <row r="210" spans="1:99" ht="12.75" hidden="1" customHeight="1" outlineLevel="1" x14ac:dyDescent="0.2">
      <c r="A210" s="34">
        <v>48030</v>
      </c>
      <c r="B210" s="75">
        <f>IF(B$3&gt;$A210+30,0,IF(B$4&lt;$A210,0,IF(AND(B$3&gt;=$A210,B$3&lt;$A211),B$18*(32-DAY(B$3)),IF(AND(B$4&gt;=$A210,B$4&lt;$A211),B$18*DAY(B$4),IF(AND(B$3&lt;$A210,B$4&gt;$A211),B$18*31,"X")))))*B$21/100</f>
        <v>0</v>
      </c>
      <c r="C210" s="64">
        <f t="shared" si="598"/>
        <v>0</v>
      </c>
      <c r="D210" s="27">
        <f t="shared" si="578"/>
        <v>0</v>
      </c>
      <c r="F210" s="34">
        <v>48030</v>
      </c>
      <c r="G210" s="75">
        <f>IF(G$3&gt;$A210+30,0,IF(G$4&lt;$A210,0,IF(AND(G$3&gt;=$A210,G$3&lt;$A211),G$18*(32-DAY(G$3)),IF(AND(G$4&gt;=$A210,G$4&lt;$A211),G$18*DAY(G$4),IF(AND(G$3&lt;$A210,G$4&gt;$A211),G$18*31,"X")))))*G$21/100</f>
        <v>0</v>
      </c>
      <c r="H210" s="64">
        <f t="shared" ref="H210:H215" si="618">IF(G210= 0,0,H209)</f>
        <v>0</v>
      </c>
      <c r="I210" s="27">
        <f t="shared" si="579"/>
        <v>0</v>
      </c>
      <c r="K210" s="34">
        <v>48030</v>
      </c>
      <c r="L210" s="75">
        <f>IF(L$3&gt;$A210+30,0,IF(L$4&lt;$A210,0,IF(AND(L$3&gt;=$A210,L$3&lt;$A211),L$18*(32-DAY(L$3)),IF(AND(L$4&gt;=$A210,L$4&lt;$A211),L$18*DAY(L$4),IF(AND(L$3&lt;$A210,L$4&gt;$A211),L$18*31,"X")))))*L$21/100</f>
        <v>0</v>
      </c>
      <c r="M210" s="64">
        <f t="shared" ref="M210:M215" si="619">IF(L210= 0,0,M209)</f>
        <v>0</v>
      </c>
      <c r="N210" s="27">
        <f t="shared" si="580"/>
        <v>0</v>
      </c>
      <c r="P210" s="34">
        <v>48030</v>
      </c>
      <c r="Q210" s="75">
        <f>IF(Q$3&gt;$A210+30,0,IF(Q$4&lt;$A210,0,IF(AND(Q$3&gt;=$A210,Q$3&lt;$A211),Q$18*(32-DAY(Q$3)),IF(AND(Q$4&gt;=$A210,Q$4&lt;$A211),Q$18*DAY(Q$4),IF(AND(Q$3&lt;$A210,Q$4&gt;$A211),Q$18*31,"X")))))*Q$21/100</f>
        <v>0</v>
      </c>
      <c r="R210" s="64">
        <f t="shared" ref="R210:R215" si="620">IF(Q210= 0,0,R209)</f>
        <v>0</v>
      </c>
      <c r="S210" s="27">
        <f t="shared" si="581"/>
        <v>0</v>
      </c>
      <c r="U210" s="34">
        <v>48030</v>
      </c>
      <c r="V210" s="75">
        <f>IF(V$3&gt;$A210+30,0,IF(V$4&lt;$A210,0,IF(AND(V$3&gt;=$A210,V$3&lt;$A211),V$18*(32-DAY(V$3)),IF(AND(V$4&gt;=$A210,V$4&lt;$A211),V$18*DAY(V$4),IF(AND(V$3&lt;$A210,V$4&gt;$A211),V$18*31,"X")))))*V$21/100</f>
        <v>0</v>
      </c>
      <c r="W210" s="64">
        <f t="shared" ref="W210:W215" si="621">IF(V210= 0,0,W209)</f>
        <v>0</v>
      </c>
      <c r="X210" s="27">
        <f t="shared" si="582"/>
        <v>0</v>
      </c>
      <c r="Z210" s="34">
        <v>48030</v>
      </c>
      <c r="AA210" s="75">
        <f>IF(AA$3&gt;$A210+30,0,IF(AA$4&lt;$A210,0,IF(AND(AA$3&gt;=$A210,AA$3&lt;$A211),AA$18*(32-DAY(AA$3)),IF(AND(AA$4&gt;=$A210,AA$4&lt;$A211),AA$18*DAY(AA$4),IF(AND(AA$3&lt;$A210,AA$4&gt;$A211),AA$18*31,"X")))))*AA$21/100</f>
        <v>0</v>
      </c>
      <c r="AB210" s="64">
        <f t="shared" ref="AB210:AB215" si="622">IF(AA210= 0,0,AB209)</f>
        <v>0</v>
      </c>
      <c r="AC210" s="27">
        <f t="shared" si="583"/>
        <v>0</v>
      </c>
      <c r="AE210" s="34">
        <v>48030</v>
      </c>
      <c r="AF210" s="75">
        <f>IF(AF$3&gt;$A210+30,0,IF(AF$4&lt;$A210,0,IF(AND(AF$3&gt;=$A210,AF$3&lt;$A211),AF$18*(32-DAY(AF$3)),IF(AND(AF$4&gt;=$A210,AF$4&lt;$A211),AF$18*DAY(AF$4),IF(AND(AF$3&lt;$A210,AF$4&gt;$A211),AF$18*31,"X")))))*AF$21/100</f>
        <v>0</v>
      </c>
      <c r="AG210" s="64">
        <f t="shared" ref="AG210:AG215" si="623">IF(AF210= 0,0,AG209)</f>
        <v>0</v>
      </c>
      <c r="AH210" s="27">
        <f t="shared" si="584"/>
        <v>0</v>
      </c>
      <c r="AJ210" s="34">
        <v>48030</v>
      </c>
      <c r="AK210" s="75">
        <f>IF(AK$3&gt;$A210+30,0,IF(AK$4&lt;$A210,0,IF(AND(AK$3&gt;=$A210,AK$3&lt;$A211),AK$18*(32-DAY(AK$3)),IF(AND(AK$4&gt;=$A210,AK$4&lt;$A211),AK$18*DAY(AK$4),IF(AND(AK$3&lt;$A210,AK$4&gt;$A211),AK$18*31,"X")))))*AK$21/100</f>
        <v>0</v>
      </c>
      <c r="AL210" s="64">
        <f t="shared" ref="AL210:AL215" si="624">IF(AK210= 0,0,AL209)</f>
        <v>0</v>
      </c>
      <c r="AM210" s="27">
        <f t="shared" si="585"/>
        <v>0</v>
      </c>
      <c r="AO210" s="34">
        <v>48030</v>
      </c>
      <c r="AP210" s="75">
        <f>IF(AP$3&gt;$A210+30,0,IF(AP$4&lt;$A210,0,IF(AND(AP$3&gt;=$A210,AP$3&lt;$A211),AP$18*(32-DAY(AP$3)),IF(AND(AP$4&gt;=$A210,AP$4&lt;$A211),AP$18*DAY(AP$4),IF(AND(AP$3&lt;$A210,AP$4&gt;$A211),AP$18*31,"X")))))*AP$21/100</f>
        <v>0</v>
      </c>
      <c r="AQ210" s="64">
        <f t="shared" ref="AQ210:AQ215" si="625">IF(AP210= 0,0,AQ209)</f>
        <v>0</v>
      </c>
      <c r="AR210" s="27">
        <f t="shared" si="586"/>
        <v>0</v>
      </c>
      <c r="AT210" s="34">
        <v>48030</v>
      </c>
      <c r="AU210" s="75">
        <f>IF(AU$3&gt;$A210+30,0,IF(AU$4&lt;$A210,0,IF(AND(AU$3&gt;=$A210,AU$3&lt;$A211),AU$18*(32-DAY(AU$3)),IF(AND(AU$4&gt;=$A210,AU$4&lt;$A211),AU$18*DAY(AU$4),IF(AND(AU$3&lt;$A210,AU$4&gt;$A211),AU$18*31,"X")))))*AU$21/100</f>
        <v>0</v>
      </c>
      <c r="AV210" s="64">
        <f t="shared" ref="AV210:AV215" si="626">IF(AU210= 0,0,AV209)</f>
        <v>0</v>
      </c>
      <c r="AW210" s="27">
        <f t="shared" si="587"/>
        <v>0</v>
      </c>
      <c r="AY210" s="34">
        <v>48030</v>
      </c>
      <c r="AZ210" s="75">
        <f>IF(AZ$3&gt;$A210+30,0,IF(AZ$4&lt;$A210,0,IF(AND(AZ$3&gt;=$A210,AZ$3&lt;$A211),AZ$18*(32-DAY(AZ$3)),IF(AND(AZ$4&gt;=$A210,AZ$4&lt;$A211),AZ$18*DAY(AZ$4),IF(AND(AZ$3&lt;$A210,AZ$4&gt;$A211),AZ$18*31,"X")))))*AZ$21/100</f>
        <v>0</v>
      </c>
      <c r="BA210" s="64">
        <f t="shared" ref="BA210:BA215" si="627">IF(AZ210= 0,0,BA209)</f>
        <v>0</v>
      </c>
      <c r="BB210" s="27">
        <f t="shared" si="588"/>
        <v>0</v>
      </c>
      <c r="BD210" s="34">
        <v>48030</v>
      </c>
      <c r="BE210" s="75">
        <f>IF(BE$3&gt;$A210+30,0,IF(BE$4&lt;$A210,0,IF(AND(BE$3&gt;=$A210,BE$3&lt;$A211),BE$18*(32-DAY(BE$3)),IF(AND(BE$4&gt;=$A210,BE$4&lt;$A211),BE$18*DAY(BE$4),IF(AND(BE$3&lt;$A210,BE$4&gt;$A211),BE$18*31,"X")))))*BE$21/100</f>
        <v>0</v>
      </c>
      <c r="BF210" s="64">
        <f t="shared" ref="BF210:BF215" si="628">IF(BE210= 0,0,BF209)</f>
        <v>0</v>
      </c>
      <c r="BG210" s="27">
        <f t="shared" si="589"/>
        <v>0</v>
      </c>
      <c r="BI210" s="34">
        <v>48030</v>
      </c>
      <c r="BJ210" s="75">
        <f>IF(BJ$3&gt;$A210+30,0,IF(BJ$4&lt;$A210,0,IF(AND(BJ$3&gt;=$A210,BJ$3&lt;$A211),BJ$18*(32-DAY(BJ$3)),IF(AND(BJ$4&gt;=$A210,BJ$4&lt;$A211),BJ$18*DAY(BJ$4),IF(AND(BJ$3&lt;$A210,BJ$4&gt;$A211),BJ$18*31,"X")))))*BJ$21/100</f>
        <v>0</v>
      </c>
      <c r="BK210" s="64">
        <f t="shared" ref="BK210:BK215" si="629">IF(BJ210= 0,0,BK209)</f>
        <v>0</v>
      </c>
      <c r="BL210" s="27">
        <f t="shared" si="590"/>
        <v>0</v>
      </c>
      <c r="BN210" s="34">
        <v>48030</v>
      </c>
      <c r="BO210" s="75">
        <f>IF(BO$3&gt;$A210+30,0,IF(BO$4&lt;$A210,0,IF(AND(BO$3&gt;=$A210,BO$3&lt;$A211),BO$18*(32-DAY(BO$3)),IF(AND(BO$4&gt;=$A210,BO$4&lt;$A211),BO$18*DAY(BO$4),IF(AND(BO$3&lt;$A210,BO$4&gt;$A211),BO$18*31,"X")))))*BO$21/100</f>
        <v>0</v>
      </c>
      <c r="BP210" s="64">
        <f t="shared" ref="BP210:BP215" si="630">IF(BO210= 0,0,BP209)</f>
        <v>0</v>
      </c>
      <c r="BQ210" s="27">
        <f t="shared" si="591"/>
        <v>0</v>
      </c>
      <c r="BS210" s="34">
        <v>48030</v>
      </c>
      <c r="BT210" s="75">
        <f>IF(BT$3&gt;$A210+30,0,IF(BT$4&lt;$A210,0,IF(AND(BT$3&gt;=$A210,BT$3&lt;$A211),BT$18*(32-DAY(BT$3)),IF(AND(BT$4&gt;=$A210,BT$4&lt;$A211),BT$18*DAY(BT$4),IF(AND(BT$3&lt;$A210,BT$4&gt;$A211),BT$18*31,"X")))))*BT$21/100</f>
        <v>0</v>
      </c>
      <c r="BU210" s="64">
        <f t="shared" ref="BU210:BU215" si="631">IF(BT210= 0,0,BU209)</f>
        <v>0</v>
      </c>
      <c r="BV210" s="27">
        <f t="shared" si="592"/>
        <v>0</v>
      </c>
      <c r="BX210" s="34">
        <v>48030</v>
      </c>
      <c r="BY210" s="75">
        <f>IF(BY$3&gt;$A210+30,0,IF(BY$4&lt;$A210,0,IF(AND(BY$3&gt;=$A210,BY$3&lt;$A211),BY$18*(32-DAY(BY$3)),IF(AND(BY$4&gt;=$A210,BY$4&lt;$A211),BY$18*DAY(BY$4),IF(AND(BY$3&lt;$A210,BY$4&gt;$A211),BY$18*31,"X")))))*BY$21/100</f>
        <v>0</v>
      </c>
      <c r="BZ210" s="64">
        <f t="shared" ref="BZ210:BZ215" si="632">IF(BY210= 0,0,BZ209)</f>
        <v>0</v>
      </c>
      <c r="CA210" s="27">
        <f t="shared" si="593"/>
        <v>0</v>
      </c>
      <c r="CC210" s="34">
        <v>48030</v>
      </c>
      <c r="CD210" s="75">
        <f>IF(CD$3&gt;$A210+30,0,IF(CD$4&lt;$A210,0,IF(AND(CD$3&gt;=$A210,CD$3&lt;$A211),CD$18*(32-DAY(CD$3)),IF(AND(CD$4&gt;=$A210,CD$4&lt;$A211),CD$18*DAY(CD$4),IF(AND(CD$3&lt;$A210,CD$4&gt;$A211),CD$18*31,"X")))))*CD$21/100</f>
        <v>0</v>
      </c>
      <c r="CE210" s="64">
        <f t="shared" ref="CE210:CE215" si="633">IF(CD210= 0,0,CE209)</f>
        <v>0</v>
      </c>
      <c r="CF210" s="27">
        <f t="shared" si="594"/>
        <v>0</v>
      </c>
      <c r="CH210" s="34">
        <v>48030</v>
      </c>
      <c r="CI210" s="75">
        <f>IF(CI$3&gt;$A210+30,0,IF(CI$4&lt;$A210,0,IF(AND(CI$3&gt;=$A210,CI$3&lt;$A211),CI$18*(32-DAY(CI$3)),IF(AND(CI$4&gt;=$A210,CI$4&lt;$A211),CI$18*DAY(CI$4),IF(AND(CI$3&lt;$A210,CI$4&gt;$A211),CI$18*31,"X")))))*CI$21/100</f>
        <v>0</v>
      </c>
      <c r="CJ210" s="64">
        <f t="shared" ref="CJ210:CJ215" si="634">IF(CI210= 0,0,CJ209)</f>
        <v>0</v>
      </c>
      <c r="CK210" s="27">
        <f t="shared" si="595"/>
        <v>0</v>
      </c>
      <c r="CM210" s="34">
        <v>48030</v>
      </c>
      <c r="CN210" s="75">
        <f>IF(CN$3&gt;$A210+30,0,IF(CN$4&lt;$A210,0,IF(AND(CN$3&gt;=$A210,CN$3&lt;$A211),CN$18*(32-DAY(CN$3)),IF(AND(CN$4&gt;=$A210,CN$4&lt;$A211),CN$18*DAY(CN$4),IF(AND(CN$3&lt;$A210,CN$4&gt;$A211),CN$18*31,"X")))))*CN$21/100</f>
        <v>0</v>
      </c>
      <c r="CO210" s="64">
        <f t="shared" ref="CO210:CO215" si="635">IF(CN210= 0,0,CO209)</f>
        <v>0</v>
      </c>
      <c r="CP210" s="27">
        <f t="shared" si="596"/>
        <v>0</v>
      </c>
      <c r="CR210" s="34">
        <v>48030</v>
      </c>
      <c r="CS210" s="75">
        <f>IF(CS$3&gt;$A210+30,0,IF(CS$4&lt;$A210,0,IF(AND(CS$3&gt;=$A210,CS$3&lt;$A211),CS$18*(32-DAY(CS$3)),IF(AND(CS$4&gt;=$A210,CS$4&lt;$A211),CS$18*DAY(CS$4),IF(AND(CS$3&lt;$A210,CS$4&gt;$A211),CS$18*31,"X")))))*CS$21/100</f>
        <v>0</v>
      </c>
      <c r="CT210" s="64">
        <f t="shared" ref="CT210:CT215" si="636">IF(CS210= 0,0,CT209)</f>
        <v>0</v>
      </c>
      <c r="CU210" s="27">
        <f t="shared" si="597"/>
        <v>0</v>
      </c>
    </row>
    <row r="211" spans="1:99" ht="12.75" hidden="1" customHeight="1" outlineLevel="1" x14ac:dyDescent="0.2">
      <c r="A211" s="34">
        <v>48061</v>
      </c>
      <c r="B211" s="75">
        <f>IF(B$3&gt;$A211+30,0,IF(B$4&lt;$A211,0,IF(AND(B$3&gt;=$A211,B$3&lt;$A212),B$18*(32-DAY(B$3)),IF(AND(B$4&gt;=$A211,B$4&lt;$A212),B$18*DAY(B$4),IF(AND(B$3&lt;$A211,B$4&gt;$A212),B$18*31,"X")))))*B$21/100</f>
        <v>0</v>
      </c>
      <c r="C211" s="64">
        <f t="shared" si="598"/>
        <v>0</v>
      </c>
      <c r="D211" s="27">
        <f t="shared" si="578"/>
        <v>0</v>
      </c>
      <c r="F211" s="34">
        <v>48061</v>
      </c>
      <c r="G211" s="75">
        <f>IF(G$3&gt;$A211+30,0,IF(G$4&lt;$A211,0,IF(AND(G$3&gt;=$A211,G$3&lt;$A212),G$18*(32-DAY(G$3)),IF(AND(G$4&gt;=$A211,G$4&lt;$A212),G$18*DAY(G$4),IF(AND(G$3&lt;$A211,G$4&gt;$A212),G$18*31,"X")))))*G$21/100</f>
        <v>0</v>
      </c>
      <c r="H211" s="64">
        <f t="shared" si="618"/>
        <v>0</v>
      </c>
      <c r="I211" s="27">
        <f t="shared" si="579"/>
        <v>0</v>
      </c>
      <c r="K211" s="34">
        <v>48061</v>
      </c>
      <c r="L211" s="75">
        <f>IF(L$3&gt;$A211+30,0,IF(L$4&lt;$A211,0,IF(AND(L$3&gt;=$A211,L$3&lt;$A212),L$18*(32-DAY(L$3)),IF(AND(L$4&gt;=$A211,L$4&lt;$A212),L$18*DAY(L$4),IF(AND(L$3&lt;$A211,L$4&gt;$A212),L$18*31,"X")))))*L$21/100</f>
        <v>0</v>
      </c>
      <c r="M211" s="64">
        <f t="shared" si="619"/>
        <v>0</v>
      </c>
      <c r="N211" s="27">
        <f t="shared" si="580"/>
        <v>0</v>
      </c>
      <c r="P211" s="34">
        <v>48061</v>
      </c>
      <c r="Q211" s="75">
        <f>IF(Q$3&gt;$A211+30,0,IF(Q$4&lt;$A211,0,IF(AND(Q$3&gt;=$A211,Q$3&lt;$A212),Q$18*(32-DAY(Q$3)),IF(AND(Q$4&gt;=$A211,Q$4&lt;$A212),Q$18*DAY(Q$4),IF(AND(Q$3&lt;$A211,Q$4&gt;$A212),Q$18*31,"X")))))*Q$21/100</f>
        <v>0</v>
      </c>
      <c r="R211" s="64">
        <f t="shared" si="620"/>
        <v>0</v>
      </c>
      <c r="S211" s="27">
        <f t="shared" si="581"/>
        <v>0</v>
      </c>
      <c r="U211" s="34">
        <v>48061</v>
      </c>
      <c r="V211" s="75">
        <f>IF(V$3&gt;$A211+30,0,IF(V$4&lt;$A211,0,IF(AND(V$3&gt;=$A211,V$3&lt;$A212),V$18*(32-DAY(V$3)),IF(AND(V$4&gt;=$A211,V$4&lt;$A212),V$18*DAY(V$4),IF(AND(V$3&lt;$A211,V$4&gt;$A212),V$18*31,"X")))))*V$21/100</f>
        <v>0</v>
      </c>
      <c r="W211" s="64">
        <f t="shared" si="621"/>
        <v>0</v>
      </c>
      <c r="X211" s="27">
        <f t="shared" si="582"/>
        <v>0</v>
      </c>
      <c r="Z211" s="34">
        <v>48061</v>
      </c>
      <c r="AA211" s="75">
        <f>IF(AA$3&gt;$A211+30,0,IF(AA$4&lt;$A211,0,IF(AND(AA$3&gt;=$A211,AA$3&lt;$A212),AA$18*(32-DAY(AA$3)),IF(AND(AA$4&gt;=$A211,AA$4&lt;$A212),AA$18*DAY(AA$4),IF(AND(AA$3&lt;$A211,AA$4&gt;$A212),AA$18*31,"X")))))*AA$21/100</f>
        <v>0</v>
      </c>
      <c r="AB211" s="64">
        <f t="shared" si="622"/>
        <v>0</v>
      </c>
      <c r="AC211" s="27">
        <f t="shared" si="583"/>
        <v>0</v>
      </c>
      <c r="AE211" s="34">
        <v>48061</v>
      </c>
      <c r="AF211" s="75">
        <f>IF(AF$3&gt;$A211+30,0,IF(AF$4&lt;$A211,0,IF(AND(AF$3&gt;=$A211,AF$3&lt;$A212),AF$18*(32-DAY(AF$3)),IF(AND(AF$4&gt;=$A211,AF$4&lt;$A212),AF$18*DAY(AF$4),IF(AND(AF$3&lt;$A211,AF$4&gt;$A212),AF$18*31,"X")))))*AF$21/100</f>
        <v>0</v>
      </c>
      <c r="AG211" s="64">
        <f t="shared" si="623"/>
        <v>0</v>
      </c>
      <c r="AH211" s="27">
        <f t="shared" si="584"/>
        <v>0</v>
      </c>
      <c r="AJ211" s="34">
        <v>48061</v>
      </c>
      <c r="AK211" s="75">
        <f>IF(AK$3&gt;$A211+30,0,IF(AK$4&lt;$A211,0,IF(AND(AK$3&gt;=$A211,AK$3&lt;$A212),AK$18*(32-DAY(AK$3)),IF(AND(AK$4&gt;=$A211,AK$4&lt;$A212),AK$18*DAY(AK$4),IF(AND(AK$3&lt;$A211,AK$4&gt;$A212),AK$18*31,"X")))))*AK$21/100</f>
        <v>0</v>
      </c>
      <c r="AL211" s="64">
        <f t="shared" si="624"/>
        <v>0</v>
      </c>
      <c r="AM211" s="27">
        <f t="shared" si="585"/>
        <v>0</v>
      </c>
      <c r="AO211" s="34">
        <v>48061</v>
      </c>
      <c r="AP211" s="75">
        <f>IF(AP$3&gt;$A211+30,0,IF(AP$4&lt;$A211,0,IF(AND(AP$3&gt;=$A211,AP$3&lt;$A212),AP$18*(32-DAY(AP$3)),IF(AND(AP$4&gt;=$A211,AP$4&lt;$A212),AP$18*DAY(AP$4),IF(AND(AP$3&lt;$A211,AP$4&gt;$A212),AP$18*31,"X")))))*AP$21/100</f>
        <v>0</v>
      </c>
      <c r="AQ211" s="64">
        <f t="shared" si="625"/>
        <v>0</v>
      </c>
      <c r="AR211" s="27">
        <f t="shared" si="586"/>
        <v>0</v>
      </c>
      <c r="AT211" s="34">
        <v>48061</v>
      </c>
      <c r="AU211" s="75">
        <f>IF(AU$3&gt;$A211+30,0,IF(AU$4&lt;$A211,0,IF(AND(AU$3&gt;=$A211,AU$3&lt;$A212),AU$18*(32-DAY(AU$3)),IF(AND(AU$4&gt;=$A211,AU$4&lt;$A212),AU$18*DAY(AU$4),IF(AND(AU$3&lt;$A211,AU$4&gt;$A212),AU$18*31,"X")))))*AU$21/100</f>
        <v>0</v>
      </c>
      <c r="AV211" s="64">
        <f t="shared" si="626"/>
        <v>0</v>
      </c>
      <c r="AW211" s="27">
        <f t="shared" si="587"/>
        <v>0</v>
      </c>
      <c r="AY211" s="34">
        <v>48061</v>
      </c>
      <c r="AZ211" s="75">
        <f>IF(AZ$3&gt;$A211+30,0,IF(AZ$4&lt;$A211,0,IF(AND(AZ$3&gt;=$A211,AZ$3&lt;$A212),AZ$18*(32-DAY(AZ$3)),IF(AND(AZ$4&gt;=$A211,AZ$4&lt;$A212),AZ$18*DAY(AZ$4),IF(AND(AZ$3&lt;$A211,AZ$4&gt;$A212),AZ$18*31,"X")))))*AZ$21/100</f>
        <v>0</v>
      </c>
      <c r="BA211" s="64">
        <f t="shared" si="627"/>
        <v>0</v>
      </c>
      <c r="BB211" s="27">
        <f t="shared" si="588"/>
        <v>0</v>
      </c>
      <c r="BD211" s="34">
        <v>48061</v>
      </c>
      <c r="BE211" s="75">
        <f>IF(BE$3&gt;$A211+30,0,IF(BE$4&lt;$A211,0,IF(AND(BE$3&gt;=$A211,BE$3&lt;$A212),BE$18*(32-DAY(BE$3)),IF(AND(BE$4&gt;=$A211,BE$4&lt;$A212),BE$18*DAY(BE$4),IF(AND(BE$3&lt;$A211,BE$4&gt;$A212),BE$18*31,"X")))))*BE$21/100</f>
        <v>0</v>
      </c>
      <c r="BF211" s="64">
        <f t="shared" si="628"/>
        <v>0</v>
      </c>
      <c r="BG211" s="27">
        <f t="shared" si="589"/>
        <v>0</v>
      </c>
      <c r="BI211" s="34">
        <v>48061</v>
      </c>
      <c r="BJ211" s="75">
        <f>IF(BJ$3&gt;$A211+30,0,IF(BJ$4&lt;$A211,0,IF(AND(BJ$3&gt;=$A211,BJ$3&lt;$A212),BJ$18*(32-DAY(BJ$3)),IF(AND(BJ$4&gt;=$A211,BJ$4&lt;$A212),BJ$18*DAY(BJ$4),IF(AND(BJ$3&lt;$A211,BJ$4&gt;$A212),BJ$18*31,"X")))))*BJ$21/100</f>
        <v>0</v>
      </c>
      <c r="BK211" s="64">
        <f t="shared" si="629"/>
        <v>0</v>
      </c>
      <c r="BL211" s="27">
        <f t="shared" si="590"/>
        <v>0</v>
      </c>
      <c r="BN211" s="34">
        <v>48061</v>
      </c>
      <c r="BO211" s="75">
        <f>IF(BO$3&gt;$A211+30,0,IF(BO$4&lt;$A211,0,IF(AND(BO$3&gt;=$A211,BO$3&lt;$A212),BO$18*(32-DAY(BO$3)),IF(AND(BO$4&gt;=$A211,BO$4&lt;$A212),BO$18*DAY(BO$4),IF(AND(BO$3&lt;$A211,BO$4&gt;$A212),BO$18*31,"X")))))*BO$21/100</f>
        <v>0</v>
      </c>
      <c r="BP211" s="64">
        <f t="shared" si="630"/>
        <v>0</v>
      </c>
      <c r="BQ211" s="27">
        <f t="shared" si="591"/>
        <v>0</v>
      </c>
      <c r="BS211" s="34">
        <v>48061</v>
      </c>
      <c r="BT211" s="75">
        <f>IF(BT$3&gt;$A211+30,0,IF(BT$4&lt;$A211,0,IF(AND(BT$3&gt;=$A211,BT$3&lt;$A212),BT$18*(32-DAY(BT$3)),IF(AND(BT$4&gt;=$A211,BT$4&lt;$A212),BT$18*DAY(BT$4),IF(AND(BT$3&lt;$A211,BT$4&gt;$A212),BT$18*31,"X")))))*BT$21/100</f>
        <v>0</v>
      </c>
      <c r="BU211" s="64">
        <f t="shared" si="631"/>
        <v>0</v>
      </c>
      <c r="BV211" s="27">
        <f t="shared" si="592"/>
        <v>0</v>
      </c>
      <c r="BX211" s="34">
        <v>48061</v>
      </c>
      <c r="BY211" s="75">
        <f>IF(BY$3&gt;$A211+30,0,IF(BY$4&lt;$A211,0,IF(AND(BY$3&gt;=$A211,BY$3&lt;$A212),BY$18*(32-DAY(BY$3)),IF(AND(BY$4&gt;=$A211,BY$4&lt;$A212),BY$18*DAY(BY$4),IF(AND(BY$3&lt;$A211,BY$4&gt;$A212),BY$18*31,"X")))))*BY$21/100</f>
        <v>0</v>
      </c>
      <c r="BZ211" s="64">
        <f t="shared" si="632"/>
        <v>0</v>
      </c>
      <c r="CA211" s="27">
        <f t="shared" si="593"/>
        <v>0</v>
      </c>
      <c r="CC211" s="34">
        <v>48061</v>
      </c>
      <c r="CD211" s="75">
        <f>IF(CD$3&gt;$A211+30,0,IF(CD$4&lt;$A211,0,IF(AND(CD$3&gt;=$A211,CD$3&lt;$A212),CD$18*(32-DAY(CD$3)),IF(AND(CD$4&gt;=$A211,CD$4&lt;$A212),CD$18*DAY(CD$4),IF(AND(CD$3&lt;$A211,CD$4&gt;$A212),CD$18*31,"X")))))*CD$21/100</f>
        <v>0</v>
      </c>
      <c r="CE211" s="64">
        <f t="shared" si="633"/>
        <v>0</v>
      </c>
      <c r="CF211" s="27">
        <f t="shared" si="594"/>
        <v>0</v>
      </c>
      <c r="CH211" s="34">
        <v>48061</v>
      </c>
      <c r="CI211" s="75">
        <f>IF(CI$3&gt;$A211+30,0,IF(CI$4&lt;$A211,0,IF(AND(CI$3&gt;=$A211,CI$3&lt;$A212),CI$18*(32-DAY(CI$3)),IF(AND(CI$4&gt;=$A211,CI$4&lt;$A212),CI$18*DAY(CI$4),IF(AND(CI$3&lt;$A211,CI$4&gt;$A212),CI$18*31,"X")))))*CI$21/100</f>
        <v>0</v>
      </c>
      <c r="CJ211" s="64">
        <f t="shared" si="634"/>
        <v>0</v>
      </c>
      <c r="CK211" s="27">
        <f t="shared" si="595"/>
        <v>0</v>
      </c>
      <c r="CM211" s="34">
        <v>48061</v>
      </c>
      <c r="CN211" s="75">
        <f>IF(CN$3&gt;$A211+30,0,IF(CN$4&lt;$A211,0,IF(AND(CN$3&gt;=$A211,CN$3&lt;$A212),CN$18*(32-DAY(CN$3)),IF(AND(CN$4&gt;=$A211,CN$4&lt;$A212),CN$18*DAY(CN$4),IF(AND(CN$3&lt;$A211,CN$4&gt;$A212),CN$18*31,"X")))))*CN$21/100</f>
        <v>0</v>
      </c>
      <c r="CO211" s="64">
        <f t="shared" si="635"/>
        <v>0</v>
      </c>
      <c r="CP211" s="27">
        <f t="shared" si="596"/>
        <v>0</v>
      </c>
      <c r="CR211" s="34">
        <v>48061</v>
      </c>
      <c r="CS211" s="75">
        <f>IF(CS$3&gt;$A211+30,0,IF(CS$4&lt;$A211,0,IF(AND(CS$3&gt;=$A211,CS$3&lt;$A212),CS$18*(32-DAY(CS$3)),IF(AND(CS$4&gt;=$A211,CS$4&lt;$A212),CS$18*DAY(CS$4),IF(AND(CS$3&lt;$A211,CS$4&gt;$A212),CS$18*31,"X")))))*CS$21/100</f>
        <v>0</v>
      </c>
      <c r="CT211" s="64">
        <f t="shared" si="636"/>
        <v>0</v>
      </c>
      <c r="CU211" s="27">
        <f t="shared" si="597"/>
        <v>0</v>
      </c>
    </row>
    <row r="212" spans="1:99" ht="12.75" hidden="1" customHeight="1" outlineLevel="1" x14ac:dyDescent="0.2">
      <c r="A212" s="34">
        <v>48092</v>
      </c>
      <c r="B212" s="75">
        <f>IF(B$3&gt;$A212+29,0,IF(B$4&lt;$A212,0,IF(AND(B$3&gt;=$A212,B$3&lt;$A213),B$18*(31-DAY(B$3)),IF(AND(B$4&gt;=$A212,B$4&lt;$A213),B$18*DAY(B$4),IF(AND(B$3&lt;$A212,B$4&gt;$A213),B$18*30,"X")))))*B$21/100</f>
        <v>0</v>
      </c>
      <c r="C212" s="64">
        <f t="shared" si="598"/>
        <v>0</v>
      </c>
      <c r="D212" s="27">
        <f t="shared" si="578"/>
        <v>0</v>
      </c>
      <c r="F212" s="34">
        <v>48092</v>
      </c>
      <c r="G212" s="75">
        <f>IF(G$3&gt;$A212+29,0,IF(G$4&lt;$A212,0,IF(AND(G$3&gt;=$A212,G$3&lt;$A213),G$18*(31-DAY(G$3)),IF(AND(G$4&gt;=$A212,G$4&lt;$A213),G$18*DAY(G$4),IF(AND(G$3&lt;$A212,G$4&gt;$A213),G$18*30,"X")))))*G$21/100</f>
        <v>0</v>
      </c>
      <c r="H212" s="64">
        <f t="shared" si="618"/>
        <v>0</v>
      </c>
      <c r="I212" s="27">
        <f t="shared" si="579"/>
        <v>0</v>
      </c>
      <c r="K212" s="34">
        <v>48092</v>
      </c>
      <c r="L212" s="75">
        <f>IF(L$3&gt;$A212+29,0,IF(L$4&lt;$A212,0,IF(AND(L$3&gt;=$A212,L$3&lt;$A213),L$18*(31-DAY(L$3)),IF(AND(L$4&gt;=$A212,L$4&lt;$A213),L$18*DAY(L$4),IF(AND(L$3&lt;$A212,L$4&gt;$A213),L$18*30,"X")))))*L$21/100</f>
        <v>0</v>
      </c>
      <c r="M212" s="64">
        <f t="shared" si="619"/>
        <v>0</v>
      </c>
      <c r="N212" s="27">
        <f t="shared" si="580"/>
        <v>0</v>
      </c>
      <c r="P212" s="34">
        <v>48092</v>
      </c>
      <c r="Q212" s="75">
        <f>IF(Q$3&gt;$A212+29,0,IF(Q$4&lt;$A212,0,IF(AND(Q$3&gt;=$A212,Q$3&lt;$A213),Q$18*(31-DAY(Q$3)),IF(AND(Q$4&gt;=$A212,Q$4&lt;$A213),Q$18*DAY(Q$4),IF(AND(Q$3&lt;$A212,Q$4&gt;$A213),Q$18*30,"X")))))*Q$21/100</f>
        <v>0</v>
      </c>
      <c r="R212" s="64">
        <f t="shared" si="620"/>
        <v>0</v>
      </c>
      <c r="S212" s="27">
        <f t="shared" si="581"/>
        <v>0</v>
      </c>
      <c r="U212" s="34">
        <v>48092</v>
      </c>
      <c r="V212" s="75">
        <f>IF(V$3&gt;$A212+29,0,IF(V$4&lt;$A212,0,IF(AND(V$3&gt;=$A212,V$3&lt;$A213),V$18*(31-DAY(V$3)),IF(AND(V$4&gt;=$A212,V$4&lt;$A213),V$18*DAY(V$4),IF(AND(V$3&lt;$A212,V$4&gt;$A213),V$18*30,"X")))))*V$21/100</f>
        <v>0</v>
      </c>
      <c r="W212" s="64">
        <f t="shared" si="621"/>
        <v>0</v>
      </c>
      <c r="X212" s="27">
        <f t="shared" si="582"/>
        <v>0</v>
      </c>
      <c r="Z212" s="34">
        <v>48092</v>
      </c>
      <c r="AA212" s="75">
        <f>IF(AA$3&gt;$A212+29,0,IF(AA$4&lt;$A212,0,IF(AND(AA$3&gt;=$A212,AA$3&lt;$A213),AA$18*(31-DAY(AA$3)),IF(AND(AA$4&gt;=$A212,AA$4&lt;$A213),AA$18*DAY(AA$4),IF(AND(AA$3&lt;$A212,AA$4&gt;$A213),AA$18*30,"X")))))*AA$21/100</f>
        <v>0</v>
      </c>
      <c r="AB212" s="64">
        <f t="shared" si="622"/>
        <v>0</v>
      </c>
      <c r="AC212" s="27">
        <f t="shared" si="583"/>
        <v>0</v>
      </c>
      <c r="AE212" s="34">
        <v>48092</v>
      </c>
      <c r="AF212" s="75">
        <f>IF(AF$3&gt;$A212+29,0,IF(AF$4&lt;$A212,0,IF(AND(AF$3&gt;=$A212,AF$3&lt;$A213),AF$18*(31-DAY(AF$3)),IF(AND(AF$4&gt;=$A212,AF$4&lt;$A213),AF$18*DAY(AF$4),IF(AND(AF$3&lt;$A212,AF$4&gt;$A213),AF$18*30,"X")))))*AF$21/100</f>
        <v>0</v>
      </c>
      <c r="AG212" s="64">
        <f t="shared" si="623"/>
        <v>0</v>
      </c>
      <c r="AH212" s="27">
        <f t="shared" si="584"/>
        <v>0</v>
      </c>
      <c r="AJ212" s="34">
        <v>48092</v>
      </c>
      <c r="AK212" s="75">
        <f>IF(AK$3&gt;$A212+29,0,IF(AK$4&lt;$A212,0,IF(AND(AK$3&gt;=$A212,AK$3&lt;$A213),AK$18*(31-DAY(AK$3)),IF(AND(AK$4&gt;=$A212,AK$4&lt;$A213),AK$18*DAY(AK$4),IF(AND(AK$3&lt;$A212,AK$4&gt;$A213),AK$18*30,"X")))))*AK$21/100</f>
        <v>0</v>
      </c>
      <c r="AL212" s="64">
        <f t="shared" si="624"/>
        <v>0</v>
      </c>
      <c r="AM212" s="27">
        <f t="shared" si="585"/>
        <v>0</v>
      </c>
      <c r="AO212" s="34">
        <v>48092</v>
      </c>
      <c r="AP212" s="75">
        <f>IF(AP$3&gt;$A212+29,0,IF(AP$4&lt;$A212,0,IF(AND(AP$3&gt;=$A212,AP$3&lt;$A213),AP$18*(31-DAY(AP$3)),IF(AND(AP$4&gt;=$A212,AP$4&lt;$A213),AP$18*DAY(AP$4),IF(AND(AP$3&lt;$A212,AP$4&gt;$A213),AP$18*30,"X")))))*AP$21/100</f>
        <v>0</v>
      </c>
      <c r="AQ212" s="64">
        <f t="shared" si="625"/>
        <v>0</v>
      </c>
      <c r="AR212" s="27">
        <f t="shared" si="586"/>
        <v>0</v>
      </c>
      <c r="AT212" s="34">
        <v>48092</v>
      </c>
      <c r="AU212" s="75">
        <f>IF(AU$3&gt;$A212+29,0,IF(AU$4&lt;$A212,0,IF(AND(AU$3&gt;=$A212,AU$3&lt;$A213),AU$18*(31-DAY(AU$3)),IF(AND(AU$4&gt;=$A212,AU$4&lt;$A213),AU$18*DAY(AU$4),IF(AND(AU$3&lt;$A212,AU$4&gt;$A213),AU$18*30,"X")))))*AU$21/100</f>
        <v>0</v>
      </c>
      <c r="AV212" s="64">
        <f t="shared" si="626"/>
        <v>0</v>
      </c>
      <c r="AW212" s="27">
        <f t="shared" si="587"/>
        <v>0</v>
      </c>
      <c r="AY212" s="34">
        <v>48092</v>
      </c>
      <c r="AZ212" s="75">
        <f>IF(AZ$3&gt;$A212+29,0,IF(AZ$4&lt;$A212,0,IF(AND(AZ$3&gt;=$A212,AZ$3&lt;$A213),AZ$18*(31-DAY(AZ$3)),IF(AND(AZ$4&gt;=$A212,AZ$4&lt;$A213),AZ$18*DAY(AZ$4),IF(AND(AZ$3&lt;$A212,AZ$4&gt;$A213),AZ$18*30,"X")))))*AZ$21/100</f>
        <v>0</v>
      </c>
      <c r="BA212" s="64">
        <f t="shared" si="627"/>
        <v>0</v>
      </c>
      <c r="BB212" s="27">
        <f t="shared" si="588"/>
        <v>0</v>
      </c>
      <c r="BD212" s="34">
        <v>48092</v>
      </c>
      <c r="BE212" s="75">
        <f>IF(BE$3&gt;$A212+29,0,IF(BE$4&lt;$A212,0,IF(AND(BE$3&gt;=$A212,BE$3&lt;$A213),BE$18*(31-DAY(BE$3)),IF(AND(BE$4&gt;=$A212,BE$4&lt;$A213),BE$18*DAY(BE$4),IF(AND(BE$3&lt;$A212,BE$4&gt;$A213),BE$18*30,"X")))))*BE$21/100</f>
        <v>0</v>
      </c>
      <c r="BF212" s="64">
        <f t="shared" si="628"/>
        <v>0</v>
      </c>
      <c r="BG212" s="27">
        <f t="shared" si="589"/>
        <v>0</v>
      </c>
      <c r="BI212" s="34">
        <v>48092</v>
      </c>
      <c r="BJ212" s="75">
        <f>IF(BJ$3&gt;$A212+29,0,IF(BJ$4&lt;$A212,0,IF(AND(BJ$3&gt;=$A212,BJ$3&lt;$A213),BJ$18*(31-DAY(BJ$3)),IF(AND(BJ$4&gt;=$A212,BJ$4&lt;$A213),BJ$18*DAY(BJ$4),IF(AND(BJ$3&lt;$A212,BJ$4&gt;$A213),BJ$18*30,"X")))))*BJ$21/100</f>
        <v>0</v>
      </c>
      <c r="BK212" s="64">
        <f t="shared" si="629"/>
        <v>0</v>
      </c>
      <c r="BL212" s="27">
        <f t="shared" si="590"/>
        <v>0</v>
      </c>
      <c r="BN212" s="34">
        <v>48092</v>
      </c>
      <c r="BO212" s="75">
        <f>IF(BO$3&gt;$A212+29,0,IF(BO$4&lt;$A212,0,IF(AND(BO$3&gt;=$A212,BO$3&lt;$A213),BO$18*(31-DAY(BO$3)),IF(AND(BO$4&gt;=$A212,BO$4&lt;$A213),BO$18*DAY(BO$4),IF(AND(BO$3&lt;$A212,BO$4&gt;$A213),BO$18*30,"X")))))*BO$21/100</f>
        <v>0</v>
      </c>
      <c r="BP212" s="64">
        <f t="shared" si="630"/>
        <v>0</v>
      </c>
      <c r="BQ212" s="27">
        <f t="shared" si="591"/>
        <v>0</v>
      </c>
      <c r="BS212" s="34">
        <v>48092</v>
      </c>
      <c r="BT212" s="75">
        <f>IF(BT$3&gt;$A212+29,0,IF(BT$4&lt;$A212,0,IF(AND(BT$3&gt;=$A212,BT$3&lt;$A213),BT$18*(31-DAY(BT$3)),IF(AND(BT$4&gt;=$A212,BT$4&lt;$A213),BT$18*DAY(BT$4),IF(AND(BT$3&lt;$A212,BT$4&gt;$A213),BT$18*30,"X")))))*BT$21/100</f>
        <v>0</v>
      </c>
      <c r="BU212" s="64">
        <f t="shared" si="631"/>
        <v>0</v>
      </c>
      <c r="BV212" s="27">
        <f t="shared" si="592"/>
        <v>0</v>
      </c>
      <c r="BX212" s="34">
        <v>48092</v>
      </c>
      <c r="BY212" s="75">
        <f>IF(BY$3&gt;$A212+29,0,IF(BY$4&lt;$A212,0,IF(AND(BY$3&gt;=$A212,BY$3&lt;$A213),BY$18*(31-DAY(BY$3)),IF(AND(BY$4&gt;=$A212,BY$4&lt;$A213),BY$18*DAY(BY$4),IF(AND(BY$3&lt;$A212,BY$4&gt;$A213),BY$18*30,"X")))))*BY$21/100</f>
        <v>0</v>
      </c>
      <c r="BZ212" s="64">
        <f t="shared" si="632"/>
        <v>0</v>
      </c>
      <c r="CA212" s="27">
        <f t="shared" si="593"/>
        <v>0</v>
      </c>
      <c r="CC212" s="34">
        <v>48092</v>
      </c>
      <c r="CD212" s="75">
        <f>IF(CD$3&gt;$A212+29,0,IF(CD$4&lt;$A212,0,IF(AND(CD$3&gt;=$A212,CD$3&lt;$A213),CD$18*(31-DAY(CD$3)),IF(AND(CD$4&gt;=$A212,CD$4&lt;$A213),CD$18*DAY(CD$4),IF(AND(CD$3&lt;$A212,CD$4&gt;$A213),CD$18*30,"X")))))*CD$21/100</f>
        <v>0</v>
      </c>
      <c r="CE212" s="64">
        <f t="shared" si="633"/>
        <v>0</v>
      </c>
      <c r="CF212" s="27">
        <f t="shared" si="594"/>
        <v>0</v>
      </c>
      <c r="CH212" s="34">
        <v>48092</v>
      </c>
      <c r="CI212" s="75">
        <f>IF(CI$3&gt;$A212+29,0,IF(CI$4&lt;$A212,0,IF(AND(CI$3&gt;=$A212,CI$3&lt;$A213),CI$18*(31-DAY(CI$3)),IF(AND(CI$4&gt;=$A212,CI$4&lt;$A213),CI$18*DAY(CI$4),IF(AND(CI$3&lt;$A212,CI$4&gt;$A213),CI$18*30,"X")))))*CI$21/100</f>
        <v>0</v>
      </c>
      <c r="CJ212" s="64">
        <f t="shared" si="634"/>
        <v>0</v>
      </c>
      <c r="CK212" s="27">
        <f t="shared" si="595"/>
        <v>0</v>
      </c>
      <c r="CM212" s="34">
        <v>48092</v>
      </c>
      <c r="CN212" s="75">
        <f>IF(CN$3&gt;$A212+29,0,IF(CN$4&lt;$A212,0,IF(AND(CN$3&gt;=$A212,CN$3&lt;$A213),CN$18*(31-DAY(CN$3)),IF(AND(CN$4&gt;=$A212,CN$4&lt;$A213),CN$18*DAY(CN$4),IF(AND(CN$3&lt;$A212,CN$4&gt;$A213),CN$18*30,"X")))))*CN$21/100</f>
        <v>0</v>
      </c>
      <c r="CO212" s="64">
        <f t="shared" si="635"/>
        <v>0</v>
      </c>
      <c r="CP212" s="27">
        <f t="shared" si="596"/>
        <v>0</v>
      </c>
      <c r="CR212" s="34">
        <v>48092</v>
      </c>
      <c r="CS212" s="75">
        <f>IF(CS$3&gt;$A212+29,0,IF(CS$4&lt;$A212,0,IF(AND(CS$3&gt;=$A212,CS$3&lt;$A213),CS$18*(31-DAY(CS$3)),IF(AND(CS$4&gt;=$A212,CS$4&lt;$A213),CS$18*DAY(CS$4),IF(AND(CS$3&lt;$A212,CS$4&gt;$A213),CS$18*30,"X")))))*CS$21/100</f>
        <v>0</v>
      </c>
      <c r="CT212" s="64">
        <f t="shared" si="636"/>
        <v>0</v>
      </c>
      <c r="CU212" s="27">
        <f t="shared" si="597"/>
        <v>0</v>
      </c>
    </row>
    <row r="213" spans="1:99" ht="12.75" hidden="1" customHeight="1" outlineLevel="1" x14ac:dyDescent="0.2">
      <c r="A213" s="34">
        <v>48122</v>
      </c>
      <c r="B213" s="75">
        <f>IF(B$3&gt;$A213+30,0,IF(B$4&lt;$A213,0,IF(AND(B$3&gt;=$A213,B$3&lt;$A214),B$18*(32-DAY(B$3)),IF(AND(B$4&gt;=$A213,B$4&lt;$A214),B$18*DAY(B$4),IF(AND(B$3&lt;$A213,B$4&gt;$A214),B$18*31,"X")))))*B$21/100</f>
        <v>0</v>
      </c>
      <c r="C213" s="64">
        <f t="shared" si="598"/>
        <v>0</v>
      </c>
      <c r="D213" s="27">
        <f t="shared" si="578"/>
        <v>0</v>
      </c>
      <c r="F213" s="34">
        <v>48122</v>
      </c>
      <c r="G213" s="75">
        <f>IF(G$3&gt;$A213+30,0,IF(G$4&lt;$A213,0,IF(AND(G$3&gt;=$A213,G$3&lt;$A214),G$18*(32-DAY(G$3)),IF(AND(G$4&gt;=$A213,G$4&lt;$A214),G$18*DAY(G$4),IF(AND(G$3&lt;$A213,G$4&gt;$A214),G$18*31,"X")))))*G$21/100</f>
        <v>0</v>
      </c>
      <c r="H213" s="64">
        <f t="shared" si="618"/>
        <v>0</v>
      </c>
      <c r="I213" s="27">
        <f t="shared" si="579"/>
        <v>0</v>
      </c>
      <c r="K213" s="34">
        <v>48122</v>
      </c>
      <c r="L213" s="75">
        <f>IF(L$3&gt;$A213+30,0,IF(L$4&lt;$A213,0,IF(AND(L$3&gt;=$A213,L$3&lt;$A214),L$18*(32-DAY(L$3)),IF(AND(L$4&gt;=$A213,L$4&lt;$A214),L$18*DAY(L$4),IF(AND(L$3&lt;$A213,L$4&gt;$A214),L$18*31,"X")))))*L$21/100</f>
        <v>0</v>
      </c>
      <c r="M213" s="64">
        <f t="shared" si="619"/>
        <v>0</v>
      </c>
      <c r="N213" s="27">
        <f t="shared" si="580"/>
        <v>0</v>
      </c>
      <c r="P213" s="34">
        <v>48122</v>
      </c>
      <c r="Q213" s="75">
        <f>IF(Q$3&gt;$A213+30,0,IF(Q$4&lt;$A213,0,IF(AND(Q$3&gt;=$A213,Q$3&lt;$A214),Q$18*(32-DAY(Q$3)),IF(AND(Q$4&gt;=$A213,Q$4&lt;$A214),Q$18*DAY(Q$4),IF(AND(Q$3&lt;$A213,Q$4&gt;$A214),Q$18*31,"X")))))*Q$21/100</f>
        <v>0</v>
      </c>
      <c r="R213" s="64">
        <f t="shared" si="620"/>
        <v>0</v>
      </c>
      <c r="S213" s="27">
        <f t="shared" si="581"/>
        <v>0</v>
      </c>
      <c r="U213" s="34">
        <v>48122</v>
      </c>
      <c r="V213" s="75">
        <f>IF(V$3&gt;$A213+30,0,IF(V$4&lt;$A213,0,IF(AND(V$3&gt;=$A213,V$3&lt;$A214),V$18*(32-DAY(V$3)),IF(AND(V$4&gt;=$A213,V$4&lt;$A214),V$18*DAY(V$4),IF(AND(V$3&lt;$A213,V$4&gt;$A214),V$18*31,"X")))))*V$21/100</f>
        <v>0</v>
      </c>
      <c r="W213" s="64">
        <f t="shared" si="621"/>
        <v>0</v>
      </c>
      <c r="X213" s="27">
        <f t="shared" si="582"/>
        <v>0</v>
      </c>
      <c r="Z213" s="34">
        <v>48122</v>
      </c>
      <c r="AA213" s="75">
        <f>IF(AA$3&gt;$A213+30,0,IF(AA$4&lt;$A213,0,IF(AND(AA$3&gt;=$A213,AA$3&lt;$A214),AA$18*(32-DAY(AA$3)),IF(AND(AA$4&gt;=$A213,AA$4&lt;$A214),AA$18*DAY(AA$4),IF(AND(AA$3&lt;$A213,AA$4&gt;$A214),AA$18*31,"X")))))*AA$21/100</f>
        <v>0</v>
      </c>
      <c r="AB213" s="64">
        <f t="shared" si="622"/>
        <v>0</v>
      </c>
      <c r="AC213" s="27">
        <f t="shared" si="583"/>
        <v>0</v>
      </c>
      <c r="AE213" s="34">
        <v>48122</v>
      </c>
      <c r="AF213" s="75">
        <f>IF(AF$3&gt;$A213+30,0,IF(AF$4&lt;$A213,0,IF(AND(AF$3&gt;=$A213,AF$3&lt;$A214),AF$18*(32-DAY(AF$3)),IF(AND(AF$4&gt;=$A213,AF$4&lt;$A214),AF$18*DAY(AF$4),IF(AND(AF$3&lt;$A213,AF$4&gt;$A214),AF$18*31,"X")))))*AF$21/100</f>
        <v>0</v>
      </c>
      <c r="AG213" s="64">
        <f t="shared" si="623"/>
        <v>0</v>
      </c>
      <c r="AH213" s="27">
        <f t="shared" si="584"/>
        <v>0</v>
      </c>
      <c r="AJ213" s="34">
        <v>48122</v>
      </c>
      <c r="AK213" s="75">
        <f>IF(AK$3&gt;$A213+30,0,IF(AK$4&lt;$A213,0,IF(AND(AK$3&gt;=$A213,AK$3&lt;$A214),AK$18*(32-DAY(AK$3)),IF(AND(AK$4&gt;=$A213,AK$4&lt;$A214),AK$18*DAY(AK$4),IF(AND(AK$3&lt;$A213,AK$4&gt;$A214),AK$18*31,"X")))))*AK$21/100</f>
        <v>0</v>
      </c>
      <c r="AL213" s="64">
        <f t="shared" si="624"/>
        <v>0</v>
      </c>
      <c r="AM213" s="27">
        <f t="shared" si="585"/>
        <v>0</v>
      </c>
      <c r="AO213" s="34">
        <v>48122</v>
      </c>
      <c r="AP213" s="75">
        <f>IF(AP$3&gt;$A213+30,0,IF(AP$4&lt;$A213,0,IF(AND(AP$3&gt;=$A213,AP$3&lt;$A214),AP$18*(32-DAY(AP$3)),IF(AND(AP$4&gt;=$A213,AP$4&lt;$A214),AP$18*DAY(AP$4),IF(AND(AP$3&lt;$A213,AP$4&gt;$A214),AP$18*31,"X")))))*AP$21/100</f>
        <v>0</v>
      </c>
      <c r="AQ213" s="64">
        <f t="shared" si="625"/>
        <v>0</v>
      </c>
      <c r="AR213" s="27">
        <f t="shared" si="586"/>
        <v>0</v>
      </c>
      <c r="AT213" s="34">
        <v>48122</v>
      </c>
      <c r="AU213" s="75">
        <f>IF(AU$3&gt;$A213+30,0,IF(AU$4&lt;$A213,0,IF(AND(AU$3&gt;=$A213,AU$3&lt;$A214),AU$18*(32-DAY(AU$3)),IF(AND(AU$4&gt;=$A213,AU$4&lt;$A214),AU$18*DAY(AU$4),IF(AND(AU$3&lt;$A213,AU$4&gt;$A214),AU$18*31,"X")))))*AU$21/100</f>
        <v>0</v>
      </c>
      <c r="AV213" s="64">
        <f t="shared" si="626"/>
        <v>0</v>
      </c>
      <c r="AW213" s="27">
        <f t="shared" si="587"/>
        <v>0</v>
      </c>
      <c r="AY213" s="34">
        <v>48122</v>
      </c>
      <c r="AZ213" s="75">
        <f>IF(AZ$3&gt;$A213+30,0,IF(AZ$4&lt;$A213,0,IF(AND(AZ$3&gt;=$A213,AZ$3&lt;$A214),AZ$18*(32-DAY(AZ$3)),IF(AND(AZ$4&gt;=$A213,AZ$4&lt;$A214),AZ$18*DAY(AZ$4),IF(AND(AZ$3&lt;$A213,AZ$4&gt;$A214),AZ$18*31,"X")))))*AZ$21/100</f>
        <v>0</v>
      </c>
      <c r="BA213" s="64">
        <f t="shared" si="627"/>
        <v>0</v>
      </c>
      <c r="BB213" s="27">
        <f t="shared" si="588"/>
        <v>0</v>
      </c>
      <c r="BD213" s="34">
        <v>48122</v>
      </c>
      <c r="BE213" s="75">
        <f>IF(BE$3&gt;$A213+30,0,IF(BE$4&lt;$A213,0,IF(AND(BE$3&gt;=$A213,BE$3&lt;$A214),BE$18*(32-DAY(BE$3)),IF(AND(BE$4&gt;=$A213,BE$4&lt;$A214),BE$18*DAY(BE$4),IF(AND(BE$3&lt;$A213,BE$4&gt;$A214),BE$18*31,"X")))))*BE$21/100</f>
        <v>0</v>
      </c>
      <c r="BF213" s="64">
        <f t="shared" si="628"/>
        <v>0</v>
      </c>
      <c r="BG213" s="27">
        <f t="shared" si="589"/>
        <v>0</v>
      </c>
      <c r="BI213" s="34">
        <v>48122</v>
      </c>
      <c r="BJ213" s="75">
        <f>IF(BJ$3&gt;$A213+30,0,IF(BJ$4&lt;$A213,0,IF(AND(BJ$3&gt;=$A213,BJ$3&lt;$A214),BJ$18*(32-DAY(BJ$3)),IF(AND(BJ$4&gt;=$A213,BJ$4&lt;$A214),BJ$18*DAY(BJ$4),IF(AND(BJ$3&lt;$A213,BJ$4&gt;$A214),BJ$18*31,"X")))))*BJ$21/100</f>
        <v>0</v>
      </c>
      <c r="BK213" s="64">
        <f t="shared" si="629"/>
        <v>0</v>
      </c>
      <c r="BL213" s="27">
        <f t="shared" si="590"/>
        <v>0</v>
      </c>
      <c r="BN213" s="34">
        <v>48122</v>
      </c>
      <c r="BO213" s="75">
        <f>IF(BO$3&gt;$A213+30,0,IF(BO$4&lt;$A213,0,IF(AND(BO$3&gt;=$A213,BO$3&lt;$A214),BO$18*(32-DAY(BO$3)),IF(AND(BO$4&gt;=$A213,BO$4&lt;$A214),BO$18*DAY(BO$4),IF(AND(BO$3&lt;$A213,BO$4&gt;$A214),BO$18*31,"X")))))*BO$21/100</f>
        <v>0</v>
      </c>
      <c r="BP213" s="64">
        <f t="shared" si="630"/>
        <v>0</v>
      </c>
      <c r="BQ213" s="27">
        <f t="shared" si="591"/>
        <v>0</v>
      </c>
      <c r="BS213" s="34">
        <v>48122</v>
      </c>
      <c r="BT213" s="75">
        <f>IF(BT$3&gt;$A213+30,0,IF(BT$4&lt;$A213,0,IF(AND(BT$3&gt;=$A213,BT$3&lt;$A214),BT$18*(32-DAY(BT$3)),IF(AND(BT$4&gt;=$A213,BT$4&lt;$A214),BT$18*DAY(BT$4),IF(AND(BT$3&lt;$A213,BT$4&gt;$A214),BT$18*31,"X")))))*BT$21/100</f>
        <v>0</v>
      </c>
      <c r="BU213" s="64">
        <f t="shared" si="631"/>
        <v>0</v>
      </c>
      <c r="BV213" s="27">
        <f t="shared" si="592"/>
        <v>0</v>
      </c>
      <c r="BX213" s="34">
        <v>48122</v>
      </c>
      <c r="BY213" s="75">
        <f>IF(BY$3&gt;$A213+30,0,IF(BY$4&lt;$A213,0,IF(AND(BY$3&gt;=$A213,BY$3&lt;$A214),BY$18*(32-DAY(BY$3)),IF(AND(BY$4&gt;=$A213,BY$4&lt;$A214),BY$18*DAY(BY$4),IF(AND(BY$3&lt;$A213,BY$4&gt;$A214),BY$18*31,"X")))))*BY$21/100</f>
        <v>0</v>
      </c>
      <c r="BZ213" s="64">
        <f t="shared" si="632"/>
        <v>0</v>
      </c>
      <c r="CA213" s="27">
        <f t="shared" si="593"/>
        <v>0</v>
      </c>
      <c r="CC213" s="34">
        <v>48122</v>
      </c>
      <c r="CD213" s="75">
        <f>IF(CD$3&gt;$A213+30,0,IF(CD$4&lt;$A213,0,IF(AND(CD$3&gt;=$A213,CD$3&lt;$A214),CD$18*(32-DAY(CD$3)),IF(AND(CD$4&gt;=$A213,CD$4&lt;$A214),CD$18*DAY(CD$4),IF(AND(CD$3&lt;$A213,CD$4&gt;$A214),CD$18*31,"X")))))*CD$21/100</f>
        <v>0</v>
      </c>
      <c r="CE213" s="64">
        <f t="shared" si="633"/>
        <v>0</v>
      </c>
      <c r="CF213" s="27">
        <f t="shared" si="594"/>
        <v>0</v>
      </c>
      <c r="CH213" s="34">
        <v>48122</v>
      </c>
      <c r="CI213" s="75">
        <f>IF(CI$3&gt;$A213+30,0,IF(CI$4&lt;$A213,0,IF(AND(CI$3&gt;=$A213,CI$3&lt;$A214),CI$18*(32-DAY(CI$3)),IF(AND(CI$4&gt;=$A213,CI$4&lt;$A214),CI$18*DAY(CI$4),IF(AND(CI$3&lt;$A213,CI$4&gt;$A214),CI$18*31,"X")))))*CI$21/100</f>
        <v>0</v>
      </c>
      <c r="CJ213" s="64">
        <f t="shared" si="634"/>
        <v>0</v>
      </c>
      <c r="CK213" s="27">
        <f t="shared" si="595"/>
        <v>0</v>
      </c>
      <c r="CM213" s="34">
        <v>48122</v>
      </c>
      <c r="CN213" s="75">
        <f>IF(CN$3&gt;$A213+30,0,IF(CN$4&lt;$A213,0,IF(AND(CN$3&gt;=$A213,CN$3&lt;$A214),CN$18*(32-DAY(CN$3)),IF(AND(CN$4&gt;=$A213,CN$4&lt;$A214),CN$18*DAY(CN$4),IF(AND(CN$3&lt;$A213,CN$4&gt;$A214),CN$18*31,"X")))))*CN$21/100</f>
        <v>0</v>
      </c>
      <c r="CO213" s="64">
        <f t="shared" si="635"/>
        <v>0</v>
      </c>
      <c r="CP213" s="27">
        <f t="shared" si="596"/>
        <v>0</v>
      </c>
      <c r="CR213" s="34">
        <v>48122</v>
      </c>
      <c r="CS213" s="75">
        <f>IF(CS$3&gt;$A213+30,0,IF(CS$4&lt;$A213,0,IF(AND(CS$3&gt;=$A213,CS$3&lt;$A214),CS$18*(32-DAY(CS$3)),IF(AND(CS$4&gt;=$A213,CS$4&lt;$A214),CS$18*DAY(CS$4),IF(AND(CS$3&lt;$A213,CS$4&gt;$A214),CS$18*31,"X")))))*CS$21/100</f>
        <v>0</v>
      </c>
      <c r="CT213" s="64">
        <f t="shared" si="636"/>
        <v>0</v>
      </c>
      <c r="CU213" s="27">
        <f t="shared" si="597"/>
        <v>0</v>
      </c>
    </row>
    <row r="214" spans="1:99" ht="12.75" hidden="1" customHeight="1" outlineLevel="1" x14ac:dyDescent="0.2">
      <c r="A214" s="34">
        <v>48153</v>
      </c>
      <c r="B214" s="75">
        <f>IF(B$3&gt;$A214+29,0,IF(B$4&lt;$A214,0,IF(AND(B$3&gt;=$A214,B$3&lt;$A215),B$18*(31-DAY(B$3)),IF(AND(B$4&gt;=$A214,B$4&lt;$A215),B$18*DAY(B$4),IF(AND(B$3&lt;$A214,B$4&gt;$A215),B$18*30,"X")))))*B$21/100</f>
        <v>0</v>
      </c>
      <c r="C214" s="64">
        <f t="shared" si="598"/>
        <v>0</v>
      </c>
      <c r="D214" s="27">
        <f t="shared" si="578"/>
        <v>0</v>
      </c>
      <c r="F214" s="34">
        <v>48153</v>
      </c>
      <c r="G214" s="75">
        <f>IF(G$3&gt;$A214+29,0,IF(G$4&lt;$A214,0,IF(AND(G$3&gt;=$A214,G$3&lt;$A215),G$18*(31-DAY(G$3)),IF(AND(G$4&gt;=$A214,G$4&lt;$A215),G$18*DAY(G$4),IF(AND(G$3&lt;$A214,G$4&gt;$A215),G$18*30,"X")))))*G$21/100</f>
        <v>0</v>
      </c>
      <c r="H214" s="64">
        <f t="shared" si="618"/>
        <v>0</v>
      </c>
      <c r="I214" s="27">
        <f t="shared" si="579"/>
        <v>0</v>
      </c>
      <c r="K214" s="34">
        <v>48153</v>
      </c>
      <c r="L214" s="75">
        <f>IF(L$3&gt;$A214+29,0,IF(L$4&lt;$A214,0,IF(AND(L$3&gt;=$A214,L$3&lt;$A215),L$18*(31-DAY(L$3)),IF(AND(L$4&gt;=$A214,L$4&lt;$A215),L$18*DAY(L$4),IF(AND(L$3&lt;$A214,L$4&gt;$A215),L$18*30,"X")))))*L$21/100</f>
        <v>0</v>
      </c>
      <c r="M214" s="64">
        <f t="shared" si="619"/>
        <v>0</v>
      </c>
      <c r="N214" s="27">
        <f t="shared" si="580"/>
        <v>0</v>
      </c>
      <c r="P214" s="34">
        <v>48153</v>
      </c>
      <c r="Q214" s="75">
        <f>IF(Q$3&gt;$A214+29,0,IF(Q$4&lt;$A214,0,IF(AND(Q$3&gt;=$A214,Q$3&lt;$A215),Q$18*(31-DAY(Q$3)),IF(AND(Q$4&gt;=$A214,Q$4&lt;$A215),Q$18*DAY(Q$4),IF(AND(Q$3&lt;$A214,Q$4&gt;$A215),Q$18*30,"X")))))*Q$21/100</f>
        <v>0</v>
      </c>
      <c r="R214" s="64">
        <f t="shared" si="620"/>
        <v>0</v>
      </c>
      <c r="S214" s="27">
        <f t="shared" si="581"/>
        <v>0</v>
      </c>
      <c r="U214" s="34">
        <v>48153</v>
      </c>
      <c r="V214" s="75">
        <f>IF(V$3&gt;$A214+29,0,IF(V$4&lt;$A214,0,IF(AND(V$3&gt;=$A214,V$3&lt;$A215),V$18*(31-DAY(V$3)),IF(AND(V$4&gt;=$A214,V$4&lt;$A215),V$18*DAY(V$4),IF(AND(V$3&lt;$A214,V$4&gt;$A215),V$18*30,"X")))))*V$21/100</f>
        <v>0</v>
      </c>
      <c r="W214" s="64">
        <f t="shared" si="621"/>
        <v>0</v>
      </c>
      <c r="X214" s="27">
        <f t="shared" si="582"/>
        <v>0</v>
      </c>
      <c r="Z214" s="34">
        <v>48153</v>
      </c>
      <c r="AA214" s="75">
        <f>IF(AA$3&gt;$A214+29,0,IF(AA$4&lt;$A214,0,IF(AND(AA$3&gt;=$A214,AA$3&lt;$A215),AA$18*(31-DAY(AA$3)),IF(AND(AA$4&gt;=$A214,AA$4&lt;$A215),AA$18*DAY(AA$4),IF(AND(AA$3&lt;$A214,AA$4&gt;$A215),AA$18*30,"X")))))*AA$21/100</f>
        <v>0</v>
      </c>
      <c r="AB214" s="64">
        <f t="shared" si="622"/>
        <v>0</v>
      </c>
      <c r="AC214" s="27">
        <f t="shared" si="583"/>
        <v>0</v>
      </c>
      <c r="AE214" s="34">
        <v>48153</v>
      </c>
      <c r="AF214" s="75">
        <f>IF(AF$3&gt;$A214+29,0,IF(AF$4&lt;$A214,0,IF(AND(AF$3&gt;=$A214,AF$3&lt;$A215),AF$18*(31-DAY(AF$3)),IF(AND(AF$4&gt;=$A214,AF$4&lt;$A215),AF$18*DAY(AF$4),IF(AND(AF$3&lt;$A214,AF$4&gt;$A215),AF$18*30,"X")))))*AF$21/100</f>
        <v>0</v>
      </c>
      <c r="AG214" s="64">
        <f t="shared" si="623"/>
        <v>0</v>
      </c>
      <c r="AH214" s="27">
        <f t="shared" si="584"/>
        <v>0</v>
      </c>
      <c r="AJ214" s="34">
        <v>48153</v>
      </c>
      <c r="AK214" s="75">
        <f>IF(AK$3&gt;$A214+29,0,IF(AK$4&lt;$A214,0,IF(AND(AK$3&gt;=$A214,AK$3&lt;$A215),AK$18*(31-DAY(AK$3)),IF(AND(AK$4&gt;=$A214,AK$4&lt;$A215),AK$18*DAY(AK$4),IF(AND(AK$3&lt;$A214,AK$4&gt;$A215),AK$18*30,"X")))))*AK$21/100</f>
        <v>0</v>
      </c>
      <c r="AL214" s="64">
        <f t="shared" si="624"/>
        <v>0</v>
      </c>
      <c r="AM214" s="27">
        <f t="shared" si="585"/>
        <v>0</v>
      </c>
      <c r="AO214" s="34">
        <v>48153</v>
      </c>
      <c r="AP214" s="75">
        <f>IF(AP$3&gt;$A214+29,0,IF(AP$4&lt;$A214,0,IF(AND(AP$3&gt;=$A214,AP$3&lt;$A215),AP$18*(31-DAY(AP$3)),IF(AND(AP$4&gt;=$A214,AP$4&lt;$A215),AP$18*DAY(AP$4),IF(AND(AP$3&lt;$A214,AP$4&gt;$A215),AP$18*30,"X")))))*AP$21/100</f>
        <v>0</v>
      </c>
      <c r="AQ214" s="64">
        <f t="shared" si="625"/>
        <v>0</v>
      </c>
      <c r="AR214" s="27">
        <f t="shared" si="586"/>
        <v>0</v>
      </c>
      <c r="AT214" s="34">
        <v>48153</v>
      </c>
      <c r="AU214" s="75">
        <f>IF(AU$3&gt;$A214+29,0,IF(AU$4&lt;$A214,0,IF(AND(AU$3&gt;=$A214,AU$3&lt;$A215),AU$18*(31-DAY(AU$3)),IF(AND(AU$4&gt;=$A214,AU$4&lt;$A215),AU$18*DAY(AU$4),IF(AND(AU$3&lt;$A214,AU$4&gt;$A215),AU$18*30,"X")))))*AU$21/100</f>
        <v>0</v>
      </c>
      <c r="AV214" s="64">
        <f t="shared" si="626"/>
        <v>0</v>
      </c>
      <c r="AW214" s="27">
        <f t="shared" si="587"/>
        <v>0</v>
      </c>
      <c r="AY214" s="34">
        <v>48153</v>
      </c>
      <c r="AZ214" s="75">
        <f>IF(AZ$3&gt;$A214+29,0,IF(AZ$4&lt;$A214,0,IF(AND(AZ$3&gt;=$A214,AZ$3&lt;$A215),AZ$18*(31-DAY(AZ$3)),IF(AND(AZ$4&gt;=$A214,AZ$4&lt;$A215),AZ$18*DAY(AZ$4),IF(AND(AZ$3&lt;$A214,AZ$4&gt;$A215),AZ$18*30,"X")))))*AZ$21/100</f>
        <v>0</v>
      </c>
      <c r="BA214" s="64">
        <f t="shared" si="627"/>
        <v>0</v>
      </c>
      <c r="BB214" s="27">
        <f t="shared" si="588"/>
        <v>0</v>
      </c>
      <c r="BD214" s="34">
        <v>48153</v>
      </c>
      <c r="BE214" s="75">
        <f>IF(BE$3&gt;$A214+29,0,IF(BE$4&lt;$A214,0,IF(AND(BE$3&gt;=$A214,BE$3&lt;$A215),BE$18*(31-DAY(BE$3)),IF(AND(BE$4&gt;=$A214,BE$4&lt;$A215),BE$18*DAY(BE$4),IF(AND(BE$3&lt;$A214,BE$4&gt;$A215),BE$18*30,"X")))))*BE$21/100</f>
        <v>0</v>
      </c>
      <c r="BF214" s="64">
        <f t="shared" si="628"/>
        <v>0</v>
      </c>
      <c r="BG214" s="27">
        <f t="shared" si="589"/>
        <v>0</v>
      </c>
      <c r="BI214" s="34">
        <v>48153</v>
      </c>
      <c r="BJ214" s="75">
        <f>IF(BJ$3&gt;$A214+29,0,IF(BJ$4&lt;$A214,0,IF(AND(BJ$3&gt;=$A214,BJ$3&lt;$A215),BJ$18*(31-DAY(BJ$3)),IF(AND(BJ$4&gt;=$A214,BJ$4&lt;$A215),BJ$18*DAY(BJ$4),IF(AND(BJ$3&lt;$A214,BJ$4&gt;$A215),BJ$18*30,"X")))))*BJ$21/100</f>
        <v>0</v>
      </c>
      <c r="BK214" s="64">
        <f t="shared" si="629"/>
        <v>0</v>
      </c>
      <c r="BL214" s="27">
        <f t="shared" si="590"/>
        <v>0</v>
      </c>
      <c r="BN214" s="34">
        <v>48153</v>
      </c>
      <c r="BO214" s="75">
        <f>IF(BO$3&gt;$A214+29,0,IF(BO$4&lt;$A214,0,IF(AND(BO$3&gt;=$A214,BO$3&lt;$A215),BO$18*(31-DAY(BO$3)),IF(AND(BO$4&gt;=$A214,BO$4&lt;$A215),BO$18*DAY(BO$4),IF(AND(BO$3&lt;$A214,BO$4&gt;$A215),BO$18*30,"X")))))*BO$21/100</f>
        <v>0</v>
      </c>
      <c r="BP214" s="64">
        <f t="shared" si="630"/>
        <v>0</v>
      </c>
      <c r="BQ214" s="27">
        <f t="shared" si="591"/>
        <v>0</v>
      </c>
      <c r="BS214" s="34">
        <v>48153</v>
      </c>
      <c r="BT214" s="75">
        <f>IF(BT$3&gt;$A214+29,0,IF(BT$4&lt;$A214,0,IF(AND(BT$3&gt;=$A214,BT$3&lt;$A215),BT$18*(31-DAY(BT$3)),IF(AND(BT$4&gt;=$A214,BT$4&lt;$A215),BT$18*DAY(BT$4),IF(AND(BT$3&lt;$A214,BT$4&gt;$A215),BT$18*30,"X")))))*BT$21/100</f>
        <v>0</v>
      </c>
      <c r="BU214" s="64">
        <f t="shared" si="631"/>
        <v>0</v>
      </c>
      <c r="BV214" s="27">
        <f t="shared" si="592"/>
        <v>0</v>
      </c>
      <c r="BX214" s="34">
        <v>48153</v>
      </c>
      <c r="BY214" s="75">
        <f>IF(BY$3&gt;$A214+29,0,IF(BY$4&lt;$A214,0,IF(AND(BY$3&gt;=$A214,BY$3&lt;$A215),BY$18*(31-DAY(BY$3)),IF(AND(BY$4&gt;=$A214,BY$4&lt;$A215),BY$18*DAY(BY$4),IF(AND(BY$3&lt;$A214,BY$4&gt;$A215),BY$18*30,"X")))))*BY$21/100</f>
        <v>0</v>
      </c>
      <c r="BZ214" s="64">
        <f t="shared" si="632"/>
        <v>0</v>
      </c>
      <c r="CA214" s="27">
        <f t="shared" si="593"/>
        <v>0</v>
      </c>
      <c r="CC214" s="34">
        <v>48153</v>
      </c>
      <c r="CD214" s="75">
        <f>IF(CD$3&gt;$A214+29,0,IF(CD$4&lt;$A214,0,IF(AND(CD$3&gt;=$A214,CD$3&lt;$A215),CD$18*(31-DAY(CD$3)),IF(AND(CD$4&gt;=$A214,CD$4&lt;$A215),CD$18*DAY(CD$4),IF(AND(CD$3&lt;$A214,CD$4&gt;$A215),CD$18*30,"X")))))*CD$21/100</f>
        <v>0</v>
      </c>
      <c r="CE214" s="64">
        <f t="shared" si="633"/>
        <v>0</v>
      </c>
      <c r="CF214" s="27">
        <f t="shared" si="594"/>
        <v>0</v>
      </c>
      <c r="CH214" s="34">
        <v>48153</v>
      </c>
      <c r="CI214" s="75">
        <f>IF(CI$3&gt;$A214+29,0,IF(CI$4&lt;$A214,0,IF(AND(CI$3&gt;=$A214,CI$3&lt;$A215),CI$18*(31-DAY(CI$3)),IF(AND(CI$4&gt;=$A214,CI$4&lt;$A215),CI$18*DAY(CI$4),IF(AND(CI$3&lt;$A214,CI$4&gt;$A215),CI$18*30,"X")))))*CI$21/100</f>
        <v>0</v>
      </c>
      <c r="CJ214" s="64">
        <f t="shared" si="634"/>
        <v>0</v>
      </c>
      <c r="CK214" s="27">
        <f t="shared" si="595"/>
        <v>0</v>
      </c>
      <c r="CM214" s="34">
        <v>48153</v>
      </c>
      <c r="CN214" s="75">
        <f>IF(CN$3&gt;$A214+29,0,IF(CN$4&lt;$A214,0,IF(AND(CN$3&gt;=$A214,CN$3&lt;$A215),CN$18*(31-DAY(CN$3)),IF(AND(CN$4&gt;=$A214,CN$4&lt;$A215),CN$18*DAY(CN$4),IF(AND(CN$3&lt;$A214,CN$4&gt;$A215),CN$18*30,"X")))))*CN$21/100</f>
        <v>0</v>
      </c>
      <c r="CO214" s="64">
        <f t="shared" si="635"/>
        <v>0</v>
      </c>
      <c r="CP214" s="27">
        <f t="shared" si="596"/>
        <v>0</v>
      </c>
      <c r="CR214" s="34">
        <v>48153</v>
      </c>
      <c r="CS214" s="75">
        <f>IF(CS$3&gt;$A214+29,0,IF(CS$4&lt;$A214,0,IF(AND(CS$3&gt;=$A214,CS$3&lt;$A215),CS$18*(31-DAY(CS$3)),IF(AND(CS$4&gt;=$A214,CS$4&lt;$A215),CS$18*DAY(CS$4),IF(AND(CS$3&lt;$A214,CS$4&gt;$A215),CS$18*30,"X")))))*CS$21/100</f>
        <v>0</v>
      </c>
      <c r="CT214" s="64">
        <f t="shared" si="636"/>
        <v>0</v>
      </c>
      <c r="CU214" s="27">
        <f t="shared" si="597"/>
        <v>0</v>
      </c>
    </row>
    <row r="215" spans="1:99" ht="12.75" hidden="1" customHeight="1" outlineLevel="1" x14ac:dyDescent="0.2">
      <c r="A215" s="34">
        <v>48183</v>
      </c>
      <c r="B215" s="75">
        <f>IF(B$3&gt;$A215+30,0,IF(B$4&lt;$A215,0,IF(AND(B$3&gt;=$A215,B$3&lt;$A279),B$18*(32-DAY(B$3)),IF(AND(B$4&gt;=$A215,B$4&lt;$A279),B$18*DAY(B$4),IF(AND(B$3&lt;$A215,B$4&gt;$A279),B$18*31,"X")))))*B$21/100</f>
        <v>0</v>
      </c>
      <c r="C215" s="64">
        <f t="shared" si="598"/>
        <v>0</v>
      </c>
      <c r="D215" s="27">
        <f t="shared" si="578"/>
        <v>0</v>
      </c>
      <c r="F215" s="34">
        <v>48183</v>
      </c>
      <c r="G215" s="75">
        <f>IF(G$3&gt;$A215+30,0,IF(G$4&lt;$A215,0,IF(AND(G$3&gt;=$A215,G$3&lt;$A279),G$18*(32-DAY(G$3)),IF(AND(G$4&gt;=$A215,G$4&lt;$A279),G$18*DAY(G$4),IF(AND(G$3&lt;$A215,G$4&gt;$A279),G$18*31,"X")))))*G$21/100</f>
        <v>0</v>
      </c>
      <c r="H215" s="64">
        <f t="shared" si="618"/>
        <v>0</v>
      </c>
      <c r="I215" s="27">
        <f t="shared" si="579"/>
        <v>0</v>
      </c>
      <c r="K215" s="34">
        <v>48183</v>
      </c>
      <c r="L215" s="75">
        <f>IF(L$3&gt;$A215+30,0,IF(L$4&lt;$A215,0,IF(AND(L$3&gt;=$A215,L$3&lt;$A279),L$18*(32-DAY(L$3)),IF(AND(L$4&gt;=$A215,L$4&lt;$A279),L$18*DAY(L$4),IF(AND(L$3&lt;$A215,L$4&gt;$A279),L$18*31,"X")))))*L$21/100</f>
        <v>0</v>
      </c>
      <c r="M215" s="64">
        <f t="shared" si="619"/>
        <v>0</v>
      </c>
      <c r="N215" s="27">
        <f t="shared" si="580"/>
        <v>0</v>
      </c>
      <c r="P215" s="34">
        <v>48183</v>
      </c>
      <c r="Q215" s="75">
        <f>IF(Q$3&gt;$A215+30,0,IF(Q$4&lt;$A215,0,IF(AND(Q$3&gt;=$A215,Q$3&lt;$A279),Q$18*(32-DAY(Q$3)),IF(AND(Q$4&gt;=$A215,Q$4&lt;$A279),Q$18*DAY(Q$4),IF(AND(Q$3&lt;$A215,Q$4&gt;$A279),Q$18*31,"X")))))*Q$21/100</f>
        <v>0</v>
      </c>
      <c r="R215" s="64">
        <f t="shared" si="620"/>
        <v>0</v>
      </c>
      <c r="S215" s="27">
        <f t="shared" si="581"/>
        <v>0</v>
      </c>
      <c r="U215" s="34">
        <v>48183</v>
      </c>
      <c r="V215" s="75">
        <f>IF(V$3&gt;$A215+30,0,IF(V$4&lt;$A215,0,IF(AND(V$3&gt;=$A215,V$3&lt;$A279),V$18*(32-DAY(V$3)),IF(AND(V$4&gt;=$A215,V$4&lt;$A279),V$18*DAY(V$4),IF(AND(V$3&lt;$A215,V$4&gt;$A279),V$18*31,"X")))))*V$21/100</f>
        <v>0</v>
      </c>
      <c r="W215" s="64">
        <f t="shared" si="621"/>
        <v>0</v>
      </c>
      <c r="X215" s="27">
        <f t="shared" si="582"/>
        <v>0</v>
      </c>
      <c r="Z215" s="34">
        <v>48183</v>
      </c>
      <c r="AA215" s="75">
        <f>IF(AA$3&gt;$A215+30,0,IF(AA$4&lt;$A215,0,IF(AND(AA$3&gt;=$A215,AA$3&lt;$A279),AA$18*(32-DAY(AA$3)),IF(AND(AA$4&gt;=$A215,AA$4&lt;$A279),AA$18*DAY(AA$4),IF(AND(AA$3&lt;$A215,AA$4&gt;$A279),AA$18*31,"X")))))*AA$21/100</f>
        <v>0</v>
      </c>
      <c r="AB215" s="64">
        <f t="shared" si="622"/>
        <v>0</v>
      </c>
      <c r="AC215" s="27">
        <f t="shared" si="583"/>
        <v>0</v>
      </c>
      <c r="AE215" s="34">
        <v>48183</v>
      </c>
      <c r="AF215" s="75">
        <f>IF(AF$3&gt;$A215+30,0,IF(AF$4&lt;$A215,0,IF(AND(AF$3&gt;=$A215,AF$3&lt;$A279),AF$18*(32-DAY(AF$3)),IF(AND(AF$4&gt;=$A215,AF$4&lt;$A279),AF$18*DAY(AF$4),IF(AND(AF$3&lt;$A215,AF$4&gt;$A279),AF$18*31,"X")))))*AF$21/100</f>
        <v>0</v>
      </c>
      <c r="AG215" s="64">
        <f t="shared" si="623"/>
        <v>0</v>
      </c>
      <c r="AH215" s="27">
        <f t="shared" si="584"/>
        <v>0</v>
      </c>
      <c r="AJ215" s="34">
        <v>48183</v>
      </c>
      <c r="AK215" s="75">
        <f>IF(AK$3&gt;$A215+30,0,IF(AK$4&lt;$A215,0,IF(AND(AK$3&gt;=$A215,AK$3&lt;$A279),AK$18*(32-DAY(AK$3)),IF(AND(AK$4&gt;=$A215,AK$4&lt;$A279),AK$18*DAY(AK$4),IF(AND(AK$3&lt;$A215,AK$4&gt;$A279),AK$18*31,"X")))))*AK$21/100</f>
        <v>0</v>
      </c>
      <c r="AL215" s="64">
        <f t="shared" si="624"/>
        <v>0</v>
      </c>
      <c r="AM215" s="27">
        <f t="shared" si="585"/>
        <v>0</v>
      </c>
      <c r="AO215" s="34">
        <v>48183</v>
      </c>
      <c r="AP215" s="75">
        <f>IF(AP$3&gt;$A215+30,0,IF(AP$4&lt;$A215,0,IF(AND(AP$3&gt;=$A215,AP$3&lt;$A279),AP$18*(32-DAY(AP$3)),IF(AND(AP$4&gt;=$A215,AP$4&lt;$A279),AP$18*DAY(AP$4),IF(AND(AP$3&lt;$A215,AP$4&gt;$A279),AP$18*31,"X")))))*AP$21/100</f>
        <v>0</v>
      </c>
      <c r="AQ215" s="64">
        <f t="shared" si="625"/>
        <v>0</v>
      </c>
      <c r="AR215" s="27">
        <f t="shared" si="586"/>
        <v>0</v>
      </c>
      <c r="AT215" s="34">
        <v>48183</v>
      </c>
      <c r="AU215" s="75">
        <f>IF(AU$3&gt;$A215+30,0,IF(AU$4&lt;$A215,0,IF(AND(AU$3&gt;=$A215,AU$3&lt;$A279),AU$18*(32-DAY(AU$3)),IF(AND(AU$4&gt;=$A215,AU$4&lt;$A279),AU$18*DAY(AU$4),IF(AND(AU$3&lt;$A215,AU$4&gt;$A279),AU$18*31,"X")))))*AU$21/100</f>
        <v>0</v>
      </c>
      <c r="AV215" s="64">
        <f t="shared" si="626"/>
        <v>0</v>
      </c>
      <c r="AW215" s="27">
        <f t="shared" si="587"/>
        <v>0</v>
      </c>
      <c r="AY215" s="34">
        <v>48183</v>
      </c>
      <c r="AZ215" s="75">
        <f>IF(AZ$3&gt;$A215+30,0,IF(AZ$4&lt;$A215,0,IF(AND(AZ$3&gt;=$A215,AZ$3&lt;$A279),AZ$18*(32-DAY(AZ$3)),IF(AND(AZ$4&gt;=$A215,AZ$4&lt;$A279),AZ$18*DAY(AZ$4),IF(AND(AZ$3&lt;$A215,AZ$4&gt;$A279),AZ$18*31,"X")))))*AZ$21/100</f>
        <v>0</v>
      </c>
      <c r="BA215" s="64">
        <f t="shared" si="627"/>
        <v>0</v>
      </c>
      <c r="BB215" s="27">
        <f t="shared" si="588"/>
        <v>0</v>
      </c>
      <c r="BD215" s="34">
        <v>48183</v>
      </c>
      <c r="BE215" s="75">
        <f>IF(BE$3&gt;$A215+30,0,IF(BE$4&lt;$A215,0,IF(AND(BE$3&gt;=$A215,BE$3&lt;$A279),BE$18*(32-DAY(BE$3)),IF(AND(BE$4&gt;=$A215,BE$4&lt;$A279),BE$18*DAY(BE$4),IF(AND(BE$3&lt;$A215,BE$4&gt;$A279),BE$18*31,"X")))))*BE$21/100</f>
        <v>0</v>
      </c>
      <c r="BF215" s="64">
        <f t="shared" si="628"/>
        <v>0</v>
      </c>
      <c r="BG215" s="27">
        <f t="shared" si="589"/>
        <v>0</v>
      </c>
      <c r="BI215" s="34">
        <v>48183</v>
      </c>
      <c r="BJ215" s="75">
        <f>IF(BJ$3&gt;$A215+30,0,IF(BJ$4&lt;$A215,0,IF(AND(BJ$3&gt;=$A215,BJ$3&lt;$A279),BJ$18*(32-DAY(BJ$3)),IF(AND(BJ$4&gt;=$A215,BJ$4&lt;$A279),BJ$18*DAY(BJ$4),IF(AND(BJ$3&lt;$A215,BJ$4&gt;$A279),BJ$18*31,"X")))))*BJ$21/100</f>
        <v>0</v>
      </c>
      <c r="BK215" s="64">
        <f t="shared" si="629"/>
        <v>0</v>
      </c>
      <c r="BL215" s="27">
        <f t="shared" si="590"/>
        <v>0</v>
      </c>
      <c r="BN215" s="34">
        <v>48183</v>
      </c>
      <c r="BO215" s="75">
        <f>IF(BO$3&gt;$A215+30,0,IF(BO$4&lt;$A215,0,IF(AND(BO$3&gt;=$A215,BO$3&lt;$A279),BO$18*(32-DAY(BO$3)),IF(AND(BO$4&gt;=$A215,BO$4&lt;$A279),BO$18*DAY(BO$4),IF(AND(BO$3&lt;$A215,BO$4&gt;$A279),BO$18*31,"X")))))*BO$21/100</f>
        <v>0</v>
      </c>
      <c r="BP215" s="64">
        <f t="shared" si="630"/>
        <v>0</v>
      </c>
      <c r="BQ215" s="27">
        <f t="shared" si="591"/>
        <v>0</v>
      </c>
      <c r="BS215" s="34">
        <v>48183</v>
      </c>
      <c r="BT215" s="75">
        <f>IF(BT$3&gt;$A215+30,0,IF(BT$4&lt;$A215,0,IF(AND(BT$3&gt;=$A215,BT$3&lt;$A279),BT$18*(32-DAY(BT$3)),IF(AND(BT$4&gt;=$A215,BT$4&lt;$A279),BT$18*DAY(BT$4),IF(AND(BT$3&lt;$A215,BT$4&gt;$A279),BT$18*31,"X")))))*BT$21/100</f>
        <v>0</v>
      </c>
      <c r="BU215" s="64">
        <f t="shared" si="631"/>
        <v>0</v>
      </c>
      <c r="BV215" s="27">
        <f t="shared" si="592"/>
        <v>0</v>
      </c>
      <c r="BX215" s="34">
        <v>48183</v>
      </c>
      <c r="BY215" s="75">
        <f>IF(BY$3&gt;$A215+30,0,IF(BY$4&lt;$A215,0,IF(AND(BY$3&gt;=$A215,BY$3&lt;$A279),BY$18*(32-DAY(BY$3)),IF(AND(BY$4&gt;=$A215,BY$4&lt;$A279),BY$18*DAY(BY$4),IF(AND(BY$3&lt;$A215,BY$4&gt;$A279),BY$18*31,"X")))))*BY$21/100</f>
        <v>0</v>
      </c>
      <c r="BZ215" s="64">
        <f t="shared" si="632"/>
        <v>0</v>
      </c>
      <c r="CA215" s="27">
        <f t="shared" si="593"/>
        <v>0</v>
      </c>
      <c r="CC215" s="34">
        <v>48183</v>
      </c>
      <c r="CD215" s="75">
        <f>IF(CD$3&gt;$A215+30,0,IF(CD$4&lt;$A215,0,IF(AND(CD$3&gt;=$A215,CD$3&lt;$A279),CD$18*(32-DAY(CD$3)),IF(AND(CD$4&gt;=$A215,CD$4&lt;$A279),CD$18*DAY(CD$4),IF(AND(CD$3&lt;$A215,CD$4&gt;$A279),CD$18*31,"X")))))*CD$21/100</f>
        <v>0</v>
      </c>
      <c r="CE215" s="64">
        <f t="shared" si="633"/>
        <v>0</v>
      </c>
      <c r="CF215" s="27">
        <f t="shared" si="594"/>
        <v>0</v>
      </c>
      <c r="CH215" s="34">
        <v>48183</v>
      </c>
      <c r="CI215" s="75">
        <f>IF(CI$3&gt;$A215+30,0,IF(CI$4&lt;$A215,0,IF(AND(CI$3&gt;=$A215,CI$3&lt;$A279),CI$18*(32-DAY(CI$3)),IF(AND(CI$4&gt;=$A215,CI$4&lt;$A279),CI$18*DAY(CI$4),IF(AND(CI$3&lt;$A215,CI$4&gt;$A279),CI$18*31,"X")))))*CI$21/100</f>
        <v>0</v>
      </c>
      <c r="CJ215" s="64">
        <f t="shared" si="634"/>
        <v>0</v>
      </c>
      <c r="CK215" s="27">
        <f t="shared" si="595"/>
        <v>0</v>
      </c>
      <c r="CM215" s="34">
        <v>48183</v>
      </c>
      <c r="CN215" s="75">
        <f>IF(CN$3&gt;$A215+30,0,IF(CN$4&lt;$A215,0,IF(AND(CN$3&gt;=$A215,CN$3&lt;$A279),CN$18*(32-DAY(CN$3)),IF(AND(CN$4&gt;=$A215,CN$4&lt;$A279),CN$18*DAY(CN$4),IF(AND(CN$3&lt;$A215,CN$4&gt;$A279),CN$18*31,"X")))))*CN$21/100</f>
        <v>0</v>
      </c>
      <c r="CO215" s="64">
        <f t="shared" si="635"/>
        <v>0</v>
      </c>
      <c r="CP215" s="27">
        <f t="shared" si="596"/>
        <v>0</v>
      </c>
      <c r="CR215" s="34">
        <v>48183</v>
      </c>
      <c r="CS215" s="75">
        <f>IF(CS$3&gt;$A215+30,0,IF(CS$4&lt;$A215,0,IF(AND(CS$3&gt;=$A215,CS$3&lt;$A279),CS$18*(32-DAY(CS$3)),IF(AND(CS$4&gt;=$A215,CS$4&lt;$A279),CS$18*DAY(CS$4),IF(AND(CS$3&lt;$A215,CS$4&gt;$A279),CS$18*31,"X")))))*CS$21/100</f>
        <v>0</v>
      </c>
      <c r="CT215" s="64">
        <f t="shared" si="636"/>
        <v>0</v>
      </c>
      <c r="CU215" s="27">
        <f t="shared" si="597"/>
        <v>0</v>
      </c>
    </row>
    <row r="216" spans="1:99" ht="12.75" hidden="1" customHeight="1" outlineLevel="1" x14ac:dyDescent="0.2">
      <c r="A216" s="72" t="s">
        <v>118</v>
      </c>
      <c r="B216" s="76" t="s">
        <v>68</v>
      </c>
      <c r="C216" s="64">
        <f>C215/2</f>
        <v>0</v>
      </c>
      <c r="D216" s="27">
        <f>-C216</f>
        <v>0</v>
      </c>
      <c r="F216" s="72" t="s">
        <v>118</v>
      </c>
      <c r="G216" s="76" t="s">
        <v>68</v>
      </c>
      <c r="H216" s="64">
        <f>H215/2</f>
        <v>0</v>
      </c>
      <c r="I216" s="27">
        <f>-H216</f>
        <v>0</v>
      </c>
      <c r="K216" s="72" t="s">
        <v>118</v>
      </c>
      <c r="L216" s="76" t="s">
        <v>68</v>
      </c>
      <c r="M216" s="64">
        <f>M215/2</f>
        <v>0</v>
      </c>
      <c r="N216" s="27">
        <f>-M216</f>
        <v>0</v>
      </c>
      <c r="P216" s="72" t="s">
        <v>118</v>
      </c>
      <c r="Q216" s="76" t="s">
        <v>68</v>
      </c>
      <c r="R216" s="64">
        <f>R215/2</f>
        <v>0</v>
      </c>
      <c r="S216" s="27">
        <f>-R216</f>
        <v>0</v>
      </c>
      <c r="U216" s="72" t="s">
        <v>118</v>
      </c>
      <c r="V216" s="76" t="s">
        <v>68</v>
      </c>
      <c r="W216" s="64">
        <f>W215/2</f>
        <v>0</v>
      </c>
      <c r="X216" s="27">
        <f>-W216</f>
        <v>0</v>
      </c>
      <c r="Z216" s="72" t="s">
        <v>118</v>
      </c>
      <c r="AA216" s="76" t="s">
        <v>68</v>
      </c>
      <c r="AB216" s="64">
        <f>AB215/2</f>
        <v>0</v>
      </c>
      <c r="AC216" s="27">
        <f>-AB216</f>
        <v>0</v>
      </c>
      <c r="AE216" s="72" t="s">
        <v>118</v>
      </c>
      <c r="AF216" s="76" t="s">
        <v>68</v>
      </c>
      <c r="AG216" s="64">
        <f>AG215/2</f>
        <v>0</v>
      </c>
      <c r="AH216" s="27">
        <f>-AG216</f>
        <v>0</v>
      </c>
      <c r="AJ216" s="72" t="s">
        <v>118</v>
      </c>
      <c r="AK216" s="76" t="s">
        <v>68</v>
      </c>
      <c r="AL216" s="64">
        <f>AL215/2</f>
        <v>0</v>
      </c>
      <c r="AM216" s="27">
        <f>-AL216</f>
        <v>0</v>
      </c>
      <c r="AO216" s="72" t="s">
        <v>118</v>
      </c>
      <c r="AP216" s="76" t="s">
        <v>68</v>
      </c>
      <c r="AQ216" s="64">
        <f>AQ215/2</f>
        <v>0</v>
      </c>
      <c r="AR216" s="27">
        <f>-AQ216</f>
        <v>0</v>
      </c>
      <c r="AT216" s="72" t="s">
        <v>118</v>
      </c>
      <c r="AU216" s="76" t="s">
        <v>68</v>
      </c>
      <c r="AV216" s="64">
        <f>AV215/2</f>
        <v>0</v>
      </c>
      <c r="AW216" s="27">
        <f>-AV216</f>
        <v>0</v>
      </c>
      <c r="AY216" s="72" t="s">
        <v>118</v>
      </c>
      <c r="AZ216" s="76" t="s">
        <v>68</v>
      </c>
      <c r="BA216" s="64">
        <f>BA215/2</f>
        <v>0</v>
      </c>
      <c r="BB216" s="27">
        <f>-BA216</f>
        <v>0</v>
      </c>
      <c r="BD216" s="72" t="s">
        <v>118</v>
      </c>
      <c r="BE216" s="76" t="s">
        <v>68</v>
      </c>
      <c r="BF216" s="64">
        <f>BF215/2</f>
        <v>0</v>
      </c>
      <c r="BG216" s="27">
        <f>-BF216</f>
        <v>0</v>
      </c>
      <c r="BI216" s="72" t="s">
        <v>118</v>
      </c>
      <c r="BJ216" s="76" t="s">
        <v>68</v>
      </c>
      <c r="BK216" s="64">
        <f>BK215/2</f>
        <v>0</v>
      </c>
      <c r="BL216" s="27">
        <f>-BK216</f>
        <v>0</v>
      </c>
      <c r="BN216" s="72" t="s">
        <v>118</v>
      </c>
      <c r="BO216" s="76" t="s">
        <v>68</v>
      </c>
      <c r="BP216" s="64">
        <f>BP215/2</f>
        <v>0</v>
      </c>
      <c r="BQ216" s="27">
        <f>-BP216</f>
        <v>0</v>
      </c>
      <c r="BS216" s="72" t="s">
        <v>118</v>
      </c>
      <c r="BT216" s="76" t="s">
        <v>68</v>
      </c>
      <c r="BU216" s="64">
        <f>BU215/2</f>
        <v>0</v>
      </c>
      <c r="BV216" s="27">
        <f>-BU216</f>
        <v>0</v>
      </c>
      <c r="BX216" s="72" t="s">
        <v>118</v>
      </c>
      <c r="BY216" s="76" t="s">
        <v>68</v>
      </c>
      <c r="BZ216" s="64">
        <f>BZ215/2</f>
        <v>0</v>
      </c>
      <c r="CA216" s="27">
        <f>-BZ216</f>
        <v>0</v>
      </c>
      <c r="CC216" s="72" t="s">
        <v>118</v>
      </c>
      <c r="CD216" s="76" t="s">
        <v>68</v>
      </c>
      <c r="CE216" s="64">
        <f>CE215/2</f>
        <v>0</v>
      </c>
      <c r="CF216" s="27">
        <f>-CE216</f>
        <v>0</v>
      </c>
      <c r="CH216" s="72" t="s">
        <v>118</v>
      </c>
      <c r="CI216" s="76" t="s">
        <v>68</v>
      </c>
      <c r="CJ216" s="64">
        <f>CJ215/2</f>
        <v>0</v>
      </c>
      <c r="CK216" s="27">
        <f>-CJ216</f>
        <v>0</v>
      </c>
      <c r="CM216" s="72" t="s">
        <v>118</v>
      </c>
      <c r="CN216" s="76" t="s">
        <v>68</v>
      </c>
      <c r="CO216" s="64">
        <f>CO215/2</f>
        <v>0</v>
      </c>
      <c r="CP216" s="27">
        <f>-CO216</f>
        <v>0</v>
      </c>
      <c r="CR216" s="72" t="s">
        <v>118</v>
      </c>
      <c r="CS216" s="76" t="s">
        <v>68</v>
      </c>
      <c r="CT216" s="64">
        <f>CT215/2</f>
        <v>0</v>
      </c>
      <c r="CU216" s="27">
        <f>-CT216</f>
        <v>0</v>
      </c>
    </row>
    <row r="217" spans="1:99" ht="13.5" collapsed="1" thickBot="1" x14ac:dyDescent="0.25">
      <c r="A217" s="35" t="s">
        <v>122</v>
      </c>
      <c r="B217" s="77">
        <f>SUM(B204:B215)</f>
        <v>0</v>
      </c>
      <c r="C217" s="29">
        <f>SUM(C204:C216)</f>
        <v>0</v>
      </c>
      <c r="D217" s="61">
        <f>SUM(D204:D216)</f>
        <v>0</v>
      </c>
      <c r="F217" s="35" t="s">
        <v>122</v>
      </c>
      <c r="G217" s="77">
        <f>SUM(G204:G215)</f>
        <v>0</v>
      </c>
      <c r="H217" s="29">
        <f>SUM(H204:H216)</f>
        <v>0</v>
      </c>
      <c r="I217" s="61">
        <f>SUM(I204:I216)</f>
        <v>0</v>
      </c>
      <c r="K217" s="35" t="s">
        <v>122</v>
      </c>
      <c r="L217" s="77">
        <f>SUM(L204:L215)</f>
        <v>0</v>
      </c>
      <c r="M217" s="29">
        <f>SUM(M204:M216)</f>
        <v>0</v>
      </c>
      <c r="N217" s="61">
        <f>SUM(N204:N216)</f>
        <v>0</v>
      </c>
      <c r="P217" s="35" t="s">
        <v>122</v>
      </c>
      <c r="Q217" s="77">
        <f>SUM(Q204:Q215)</f>
        <v>0</v>
      </c>
      <c r="R217" s="29">
        <f>SUM(R204:R216)</f>
        <v>0</v>
      </c>
      <c r="S217" s="61">
        <f>SUM(S204:S216)</f>
        <v>0</v>
      </c>
      <c r="U217" s="35" t="s">
        <v>122</v>
      </c>
      <c r="V217" s="77">
        <f>SUM(V204:V215)</f>
        <v>0</v>
      </c>
      <c r="W217" s="29">
        <f>SUM(W204:W216)</f>
        <v>0</v>
      </c>
      <c r="X217" s="61">
        <f>SUM(X204:X216)</f>
        <v>0</v>
      </c>
      <c r="Z217" s="35" t="s">
        <v>122</v>
      </c>
      <c r="AA217" s="77">
        <f>SUM(AA204:AA215)</f>
        <v>0</v>
      </c>
      <c r="AB217" s="29">
        <f>SUM(AB204:AB216)</f>
        <v>0</v>
      </c>
      <c r="AC217" s="61">
        <f>SUM(AC204:AC216)</f>
        <v>0</v>
      </c>
      <c r="AE217" s="35" t="s">
        <v>122</v>
      </c>
      <c r="AF217" s="77">
        <f>SUM(AF204:AF215)</f>
        <v>0</v>
      </c>
      <c r="AG217" s="29">
        <f>SUM(AG204:AG216)</f>
        <v>0</v>
      </c>
      <c r="AH217" s="61">
        <f>SUM(AH204:AH216)</f>
        <v>0</v>
      </c>
      <c r="AJ217" s="35" t="s">
        <v>122</v>
      </c>
      <c r="AK217" s="77">
        <f>SUM(AK204:AK215)</f>
        <v>0</v>
      </c>
      <c r="AL217" s="29">
        <f>SUM(AL204:AL216)</f>
        <v>0</v>
      </c>
      <c r="AM217" s="61">
        <f>SUM(AM204:AM216)</f>
        <v>0</v>
      </c>
      <c r="AO217" s="35" t="s">
        <v>122</v>
      </c>
      <c r="AP217" s="77">
        <f>SUM(AP204:AP215)</f>
        <v>0</v>
      </c>
      <c r="AQ217" s="29">
        <f>SUM(AQ204:AQ216)</f>
        <v>0</v>
      </c>
      <c r="AR217" s="61">
        <f>SUM(AR204:AR216)</f>
        <v>0</v>
      </c>
      <c r="AT217" s="35" t="s">
        <v>122</v>
      </c>
      <c r="AU217" s="77">
        <f>SUM(AU204:AU215)</f>
        <v>0</v>
      </c>
      <c r="AV217" s="29">
        <f>SUM(AV204:AV216)</f>
        <v>0</v>
      </c>
      <c r="AW217" s="61">
        <f>SUM(AW204:AW216)</f>
        <v>0</v>
      </c>
      <c r="AY217" s="35" t="s">
        <v>122</v>
      </c>
      <c r="AZ217" s="77">
        <f>SUM(AZ204:AZ215)</f>
        <v>0</v>
      </c>
      <c r="BA217" s="29">
        <f>SUM(BA204:BA216)</f>
        <v>0</v>
      </c>
      <c r="BB217" s="61">
        <f>SUM(BB204:BB216)</f>
        <v>0</v>
      </c>
      <c r="BD217" s="35" t="s">
        <v>122</v>
      </c>
      <c r="BE217" s="77">
        <f>SUM(BE204:BE215)</f>
        <v>0</v>
      </c>
      <c r="BF217" s="29">
        <f>SUM(BF204:BF216)</f>
        <v>0</v>
      </c>
      <c r="BG217" s="61">
        <f>SUM(BG204:BG216)</f>
        <v>0</v>
      </c>
      <c r="BI217" s="35" t="s">
        <v>122</v>
      </c>
      <c r="BJ217" s="77">
        <f>SUM(BJ204:BJ215)</f>
        <v>0</v>
      </c>
      <c r="BK217" s="29">
        <f>SUM(BK204:BK216)</f>
        <v>0</v>
      </c>
      <c r="BL217" s="61">
        <f>SUM(BL204:BL216)</f>
        <v>0</v>
      </c>
      <c r="BN217" s="35" t="s">
        <v>122</v>
      </c>
      <c r="BO217" s="77">
        <f>SUM(BO204:BO215)</f>
        <v>0</v>
      </c>
      <c r="BP217" s="29">
        <f>SUM(BP204:BP216)</f>
        <v>0</v>
      </c>
      <c r="BQ217" s="61">
        <f>SUM(BQ204:BQ216)</f>
        <v>0</v>
      </c>
      <c r="BS217" s="35" t="s">
        <v>122</v>
      </c>
      <c r="BT217" s="77">
        <f>SUM(BT204:BT215)</f>
        <v>0</v>
      </c>
      <c r="BU217" s="29">
        <f>SUM(BU204:BU216)</f>
        <v>0</v>
      </c>
      <c r="BV217" s="61">
        <f>SUM(BV204:BV216)</f>
        <v>0</v>
      </c>
      <c r="BX217" s="35" t="s">
        <v>122</v>
      </c>
      <c r="BY217" s="77">
        <f>SUM(BY204:BY215)</f>
        <v>0</v>
      </c>
      <c r="BZ217" s="29">
        <f>SUM(BZ204:BZ216)</f>
        <v>0</v>
      </c>
      <c r="CA217" s="61">
        <f>SUM(CA204:CA216)</f>
        <v>0</v>
      </c>
      <c r="CC217" s="35" t="s">
        <v>122</v>
      </c>
      <c r="CD217" s="77">
        <f>SUM(CD204:CD215)</f>
        <v>0</v>
      </c>
      <c r="CE217" s="29">
        <f>SUM(CE204:CE216)</f>
        <v>0</v>
      </c>
      <c r="CF217" s="61">
        <f>SUM(CF204:CF216)</f>
        <v>0</v>
      </c>
      <c r="CH217" s="35" t="s">
        <v>122</v>
      </c>
      <c r="CI217" s="77">
        <f>SUM(CI204:CI215)</f>
        <v>0</v>
      </c>
      <c r="CJ217" s="29">
        <f>SUM(CJ204:CJ216)</f>
        <v>0</v>
      </c>
      <c r="CK217" s="61">
        <f>SUM(CK204:CK216)</f>
        <v>0</v>
      </c>
      <c r="CM217" s="35" t="s">
        <v>122</v>
      </c>
      <c r="CN217" s="77">
        <f>SUM(CN204:CN215)</f>
        <v>0</v>
      </c>
      <c r="CO217" s="29">
        <f>SUM(CO204:CO216)</f>
        <v>0</v>
      </c>
      <c r="CP217" s="61">
        <f>SUM(CP204:CP216)</f>
        <v>0</v>
      </c>
      <c r="CR217" s="35" t="s">
        <v>122</v>
      </c>
      <c r="CS217" s="77">
        <f>SUM(CS204:CS215)</f>
        <v>0</v>
      </c>
      <c r="CT217" s="29">
        <f>SUM(CT204:CT216)</f>
        <v>0</v>
      </c>
      <c r="CU217" s="61">
        <f>SUM(CU204:CU216)</f>
        <v>0</v>
      </c>
    </row>
    <row r="218" spans="1:99" ht="12.75" hidden="1" customHeight="1" outlineLevel="1" x14ac:dyDescent="0.2">
      <c r="A218" s="62"/>
      <c r="D218" s="62"/>
      <c r="F218" s="62"/>
      <c r="I218" s="62"/>
      <c r="K218" s="62"/>
      <c r="N218" s="62"/>
      <c r="P218" s="62"/>
      <c r="S218" s="62"/>
      <c r="U218" s="62"/>
      <c r="X218" s="62"/>
      <c r="Z218" s="62"/>
      <c r="AC218" s="62"/>
      <c r="AE218" s="62"/>
      <c r="AH218" s="62"/>
      <c r="AJ218" s="62"/>
      <c r="AM218" s="62"/>
      <c r="AO218" s="62"/>
      <c r="AR218" s="62"/>
      <c r="AT218" s="62"/>
      <c r="AW218" s="62"/>
      <c r="AY218" s="62"/>
      <c r="BB218" s="62"/>
      <c r="BD218" s="62"/>
      <c r="BG218" s="62"/>
      <c r="BI218" s="62"/>
      <c r="BL218" s="62"/>
      <c r="BN218" s="62"/>
      <c r="BQ218" s="62"/>
      <c r="BS218" s="62"/>
      <c r="BV218" s="62"/>
      <c r="BX218" s="62"/>
      <c r="CA218" s="62"/>
      <c r="CC218" s="62"/>
      <c r="CF218" s="62"/>
      <c r="CH218" s="62"/>
      <c r="CK218" s="62"/>
      <c r="CM218" s="62"/>
      <c r="CP218" s="62"/>
      <c r="CR218" s="62"/>
      <c r="CU218" s="62"/>
    </row>
    <row r="219" spans="1:99" ht="12.75" hidden="1" customHeight="1" outlineLevel="1" x14ac:dyDescent="0.2">
      <c r="A219" s="34">
        <v>48214</v>
      </c>
      <c r="B219" s="75">
        <f>IF(B$3&gt;$A219+30,0,IF(B$4&lt;$A219,0,IF(AND(B$3&gt;=$A219,B$3&lt;$A220),B$19*(32-DAY(B$3)),IF(AND(B$4&gt;=$A219,B$4&lt;$A220),B$19*DAY(B$4),IF(AND(B$3&lt;$A219,B$4&gt;$A220),B$19*31,"X")))))*B$21/100</f>
        <v>0</v>
      </c>
      <c r="C219" s="64">
        <f>IF(B219=0,0,C215)</f>
        <v>0</v>
      </c>
      <c r="D219" s="27">
        <f t="shared" ref="D219:D230" si="637">B219-C219</f>
        <v>0</v>
      </c>
      <c r="F219" s="34">
        <v>48214</v>
      </c>
      <c r="G219" s="75">
        <f>IF(G$3&gt;$A219+30,0,IF(G$4&lt;$A219,0,IF(AND(G$3&gt;=$A219,G$3&lt;$A220),G$19*(32-DAY(G$3)),IF(AND(G$4&gt;=$A219,G$4&lt;$A220),G$19*DAY(G$4),IF(AND(G$3&lt;$A219,G$4&gt;$A220),G$19*31,"X")))))*G$21/100</f>
        <v>0</v>
      </c>
      <c r="H219" s="64">
        <f>IF(G219=0,0,H215)</f>
        <v>0</v>
      </c>
      <c r="I219" s="27">
        <f t="shared" ref="I219:I230" si="638">G219-H219</f>
        <v>0</v>
      </c>
      <c r="K219" s="34">
        <v>48214</v>
      </c>
      <c r="L219" s="75">
        <f>IF(L$3&gt;$A219+30,0,IF(L$4&lt;$A219,0,IF(AND(L$3&gt;=$A219,L$3&lt;$A220),L$19*(32-DAY(L$3)),IF(AND(L$4&gt;=$A219,L$4&lt;$A220),L$19*DAY(L$4),IF(AND(L$3&lt;$A219,L$4&gt;$A220),L$19*31,"X")))))*L$21/100</f>
        <v>0</v>
      </c>
      <c r="M219" s="64">
        <f>IF(L219=0,0,M215)</f>
        <v>0</v>
      </c>
      <c r="N219" s="27">
        <f t="shared" ref="N219:N230" si="639">L219-M219</f>
        <v>0</v>
      </c>
      <c r="P219" s="34">
        <v>48214</v>
      </c>
      <c r="Q219" s="75">
        <f>IF(Q$3&gt;$A219+30,0,IF(Q$4&lt;$A219,0,IF(AND(Q$3&gt;=$A219,Q$3&lt;$A220),Q$19*(32-DAY(Q$3)),IF(AND(Q$4&gt;=$A219,Q$4&lt;$A220),Q$19*DAY(Q$4),IF(AND(Q$3&lt;$A219,Q$4&gt;$A220),Q$19*31,"X")))))*Q$21/100</f>
        <v>0</v>
      </c>
      <c r="R219" s="64">
        <f>IF(Q219=0,0,R215)</f>
        <v>0</v>
      </c>
      <c r="S219" s="27">
        <f t="shared" ref="S219:S230" si="640">Q219-R219</f>
        <v>0</v>
      </c>
      <c r="U219" s="34">
        <v>48214</v>
      </c>
      <c r="V219" s="75">
        <f>IF(V$3&gt;$A219+30,0,IF(V$4&lt;$A219,0,IF(AND(V$3&gt;=$A219,V$3&lt;$A220),V$19*(32-DAY(V$3)),IF(AND(V$4&gt;=$A219,V$4&lt;$A220),V$19*DAY(V$4),IF(AND(V$3&lt;$A219,V$4&gt;$A220),V$19*31,"X")))))*V$21/100</f>
        <v>0</v>
      </c>
      <c r="W219" s="64">
        <f>IF(V219=0,0,W215)</f>
        <v>0</v>
      </c>
      <c r="X219" s="27">
        <f t="shared" ref="X219:X230" si="641">V219-W219</f>
        <v>0</v>
      </c>
      <c r="Z219" s="34">
        <v>48214</v>
      </c>
      <c r="AA219" s="75">
        <f>IF(AA$3&gt;$A219+30,0,IF(AA$4&lt;$A219,0,IF(AND(AA$3&gt;=$A219,AA$3&lt;$A220),AA$19*(32-DAY(AA$3)),IF(AND(AA$4&gt;=$A219,AA$4&lt;$A220),AA$19*DAY(AA$4),IF(AND(AA$3&lt;$A219,AA$4&gt;$A220),AA$19*31,"X")))))*AA$21/100</f>
        <v>0</v>
      </c>
      <c r="AB219" s="64">
        <f>IF(AA219=0,0,AB215)</f>
        <v>0</v>
      </c>
      <c r="AC219" s="27">
        <f t="shared" ref="AC219:AC230" si="642">AA219-AB219</f>
        <v>0</v>
      </c>
      <c r="AE219" s="34">
        <v>48214</v>
      </c>
      <c r="AF219" s="75">
        <f>IF(AF$3&gt;$A219+30,0,IF(AF$4&lt;$A219,0,IF(AND(AF$3&gt;=$A219,AF$3&lt;$A220),AF$19*(32-DAY(AF$3)),IF(AND(AF$4&gt;=$A219,AF$4&lt;$A220),AF$19*DAY(AF$4),IF(AND(AF$3&lt;$A219,AF$4&gt;$A220),AF$19*31,"X")))))*AF$21/100</f>
        <v>0</v>
      </c>
      <c r="AG219" s="64">
        <f>IF(AF219=0,0,AG215)</f>
        <v>0</v>
      </c>
      <c r="AH219" s="27">
        <f t="shared" ref="AH219:AH230" si="643">AF219-AG219</f>
        <v>0</v>
      </c>
      <c r="AJ219" s="34">
        <v>48214</v>
      </c>
      <c r="AK219" s="75">
        <f>IF(AK$3&gt;$A219+30,0,IF(AK$4&lt;$A219,0,IF(AND(AK$3&gt;=$A219,AK$3&lt;$A220),AK$19*(32-DAY(AK$3)),IF(AND(AK$4&gt;=$A219,AK$4&lt;$A220),AK$19*DAY(AK$4),IF(AND(AK$3&lt;$A219,AK$4&gt;$A220),AK$19*31,"X")))))*AK$21/100</f>
        <v>0</v>
      </c>
      <c r="AL219" s="64">
        <f>IF(AK219=0,0,AL215)</f>
        <v>0</v>
      </c>
      <c r="AM219" s="27">
        <f t="shared" ref="AM219:AM230" si="644">AK219-AL219</f>
        <v>0</v>
      </c>
      <c r="AO219" s="34">
        <v>48214</v>
      </c>
      <c r="AP219" s="75">
        <f>IF(AP$3&gt;$A219+30,0,IF(AP$4&lt;$A219,0,IF(AND(AP$3&gt;=$A219,AP$3&lt;$A220),AP$19*(32-DAY(AP$3)),IF(AND(AP$4&gt;=$A219,AP$4&lt;$A220),AP$19*DAY(AP$4),IF(AND(AP$3&lt;$A219,AP$4&gt;$A220),AP$19*31,"X")))))*AP$21/100</f>
        <v>0</v>
      </c>
      <c r="AQ219" s="64">
        <f>IF(AP219=0,0,AQ215)</f>
        <v>0</v>
      </c>
      <c r="AR219" s="27">
        <f t="shared" ref="AR219:AR230" si="645">AP219-AQ219</f>
        <v>0</v>
      </c>
      <c r="AT219" s="34">
        <v>48214</v>
      </c>
      <c r="AU219" s="75">
        <f>IF(AU$3&gt;$A219+30,0,IF(AU$4&lt;$A219,0,IF(AND(AU$3&gt;=$A219,AU$3&lt;$A220),AU$19*(32-DAY(AU$3)),IF(AND(AU$4&gt;=$A219,AU$4&lt;$A220),AU$19*DAY(AU$4),IF(AND(AU$3&lt;$A219,AU$4&gt;$A220),AU$19*31,"X")))))*AU$21/100</f>
        <v>0</v>
      </c>
      <c r="AV219" s="64">
        <f>IF(AU219=0,0,AV215)</f>
        <v>0</v>
      </c>
      <c r="AW219" s="27">
        <f t="shared" ref="AW219:AW230" si="646">AU219-AV219</f>
        <v>0</v>
      </c>
      <c r="AY219" s="34">
        <v>48214</v>
      </c>
      <c r="AZ219" s="75">
        <f>IF(AZ$3&gt;$A219+30,0,IF(AZ$4&lt;$A219,0,IF(AND(AZ$3&gt;=$A219,AZ$3&lt;$A220),AZ$19*(32-DAY(AZ$3)),IF(AND(AZ$4&gt;=$A219,AZ$4&lt;$A220),AZ$19*DAY(AZ$4),IF(AND(AZ$3&lt;$A219,AZ$4&gt;$A220),AZ$19*31,"X")))))*AZ$21/100</f>
        <v>0</v>
      </c>
      <c r="BA219" s="64">
        <f>IF(AZ219=0,0,BA215)</f>
        <v>0</v>
      </c>
      <c r="BB219" s="27">
        <f t="shared" ref="BB219:BB230" si="647">AZ219-BA219</f>
        <v>0</v>
      </c>
      <c r="BD219" s="34">
        <v>48214</v>
      </c>
      <c r="BE219" s="75">
        <f>IF(BE$3&gt;$A219+30,0,IF(BE$4&lt;$A219,0,IF(AND(BE$3&gt;=$A219,BE$3&lt;$A220),BE$19*(32-DAY(BE$3)),IF(AND(BE$4&gt;=$A219,BE$4&lt;$A220),BE$19*DAY(BE$4),IF(AND(BE$3&lt;$A219,BE$4&gt;$A220),BE$19*31,"X")))))*BE$21/100</f>
        <v>0</v>
      </c>
      <c r="BF219" s="64">
        <f>IF(BE219=0,0,BF215)</f>
        <v>0</v>
      </c>
      <c r="BG219" s="27">
        <f t="shared" ref="BG219:BG230" si="648">BE219-BF219</f>
        <v>0</v>
      </c>
      <c r="BI219" s="34">
        <v>48214</v>
      </c>
      <c r="BJ219" s="75">
        <f>IF(BJ$3&gt;$A219+30,0,IF(BJ$4&lt;$A219,0,IF(AND(BJ$3&gt;=$A219,BJ$3&lt;$A220),BJ$19*(32-DAY(BJ$3)),IF(AND(BJ$4&gt;=$A219,BJ$4&lt;$A220),BJ$19*DAY(BJ$4),IF(AND(BJ$3&lt;$A219,BJ$4&gt;$A220),BJ$19*31,"X")))))*BJ$21/100</f>
        <v>0</v>
      </c>
      <c r="BK219" s="64">
        <f>IF(BJ219=0,0,BK215)</f>
        <v>0</v>
      </c>
      <c r="BL219" s="27">
        <f t="shared" ref="BL219:BL230" si="649">BJ219-BK219</f>
        <v>0</v>
      </c>
      <c r="BN219" s="34">
        <v>48214</v>
      </c>
      <c r="BO219" s="75">
        <f>IF(BO$3&gt;$A219+30,0,IF(BO$4&lt;$A219,0,IF(AND(BO$3&gt;=$A219,BO$3&lt;$A220),BO$19*(32-DAY(BO$3)),IF(AND(BO$4&gt;=$A219,BO$4&lt;$A220),BO$19*DAY(BO$4),IF(AND(BO$3&lt;$A219,BO$4&gt;$A220),BO$19*31,"X")))))*BO$21/100</f>
        <v>0</v>
      </c>
      <c r="BP219" s="64">
        <f>IF(BO219=0,0,BP215)</f>
        <v>0</v>
      </c>
      <c r="BQ219" s="27">
        <f t="shared" ref="BQ219:BQ230" si="650">BO219-BP219</f>
        <v>0</v>
      </c>
      <c r="BS219" s="34">
        <v>48214</v>
      </c>
      <c r="BT219" s="75">
        <f>IF(BT$3&gt;$A219+30,0,IF(BT$4&lt;$A219,0,IF(AND(BT$3&gt;=$A219,BT$3&lt;$A220),BT$19*(32-DAY(BT$3)),IF(AND(BT$4&gt;=$A219,BT$4&lt;$A220),BT$19*DAY(BT$4),IF(AND(BT$3&lt;$A219,BT$4&gt;$A220),BT$19*31,"X")))))*BT$21/100</f>
        <v>0</v>
      </c>
      <c r="BU219" s="64">
        <f>IF(BT219=0,0,BU215)</f>
        <v>0</v>
      </c>
      <c r="BV219" s="27">
        <f t="shared" ref="BV219:BV230" si="651">BT219-BU219</f>
        <v>0</v>
      </c>
      <c r="BX219" s="34">
        <v>48214</v>
      </c>
      <c r="BY219" s="75">
        <f>IF(BY$3&gt;$A219+30,0,IF(BY$4&lt;$A219,0,IF(AND(BY$3&gt;=$A219,BY$3&lt;$A220),BY$19*(32-DAY(BY$3)),IF(AND(BY$4&gt;=$A219,BY$4&lt;$A220),BY$19*DAY(BY$4),IF(AND(BY$3&lt;$A219,BY$4&gt;$A220),BY$19*31,"X")))))*BY$21/100</f>
        <v>0</v>
      </c>
      <c r="BZ219" s="64">
        <f>IF(BY219=0,0,BZ215)</f>
        <v>0</v>
      </c>
      <c r="CA219" s="27">
        <f t="shared" ref="CA219:CA230" si="652">BY219-BZ219</f>
        <v>0</v>
      </c>
      <c r="CC219" s="34">
        <v>48214</v>
      </c>
      <c r="CD219" s="75">
        <f>IF(CD$3&gt;$A219+30,0,IF(CD$4&lt;$A219,0,IF(AND(CD$3&gt;=$A219,CD$3&lt;$A220),CD$19*(32-DAY(CD$3)),IF(AND(CD$4&gt;=$A219,CD$4&lt;$A220),CD$19*DAY(CD$4),IF(AND(CD$3&lt;$A219,CD$4&gt;$A220),CD$19*31,"X")))))*CD$21/100</f>
        <v>0</v>
      </c>
      <c r="CE219" s="64">
        <f>IF(CD219=0,0,CE215)</f>
        <v>0</v>
      </c>
      <c r="CF219" s="27">
        <f t="shared" ref="CF219:CF230" si="653">CD219-CE219</f>
        <v>0</v>
      </c>
      <c r="CH219" s="34">
        <v>48214</v>
      </c>
      <c r="CI219" s="75">
        <f>IF(CI$3&gt;$A219+30,0,IF(CI$4&lt;$A219,0,IF(AND(CI$3&gt;=$A219,CI$3&lt;$A220),CI$19*(32-DAY(CI$3)),IF(AND(CI$4&gt;=$A219,CI$4&lt;$A220),CI$19*DAY(CI$4),IF(AND(CI$3&lt;$A219,CI$4&gt;$A220),CI$19*31,"X")))))*CI$21/100</f>
        <v>0</v>
      </c>
      <c r="CJ219" s="64">
        <f>IF(CI219=0,0,CJ215)</f>
        <v>0</v>
      </c>
      <c r="CK219" s="27">
        <f t="shared" ref="CK219:CK230" si="654">CI219-CJ219</f>
        <v>0</v>
      </c>
      <c r="CM219" s="34">
        <v>48214</v>
      </c>
      <c r="CN219" s="75">
        <f>IF(CN$3&gt;$A219+30,0,IF(CN$4&lt;$A219,0,IF(AND(CN$3&gt;=$A219,CN$3&lt;$A220),CN$19*(32-DAY(CN$3)),IF(AND(CN$4&gt;=$A219,CN$4&lt;$A220),CN$19*DAY(CN$4),IF(AND(CN$3&lt;$A219,CN$4&gt;$A220),CN$19*31,"X")))))*CN$21/100</f>
        <v>0</v>
      </c>
      <c r="CO219" s="64">
        <f>IF(CN219=0,0,CO215)</f>
        <v>0</v>
      </c>
      <c r="CP219" s="27">
        <f t="shared" ref="CP219:CP230" si="655">CN219-CO219</f>
        <v>0</v>
      </c>
      <c r="CR219" s="34">
        <v>48214</v>
      </c>
      <c r="CS219" s="75">
        <f>IF(CS$3&gt;$A219+30,0,IF(CS$4&lt;$A219,0,IF(AND(CS$3&gt;=$A219,CS$3&lt;$A220),CS$19*(32-DAY(CS$3)),IF(AND(CS$4&gt;=$A219,CS$4&lt;$A220),CS$19*DAY(CS$4),IF(AND(CS$3&lt;$A219,CS$4&gt;$A220),CS$19*31,"X")))))*CS$21/100</f>
        <v>0</v>
      </c>
      <c r="CT219" s="64">
        <f>IF(CS219=0,0,CT215)</f>
        <v>0</v>
      </c>
      <c r="CU219" s="27">
        <f t="shared" ref="CU219:CU230" si="656">CS219-CT219</f>
        <v>0</v>
      </c>
    </row>
    <row r="220" spans="1:99" ht="12.75" hidden="1" customHeight="1" outlineLevel="1" x14ac:dyDescent="0.2">
      <c r="A220" s="34">
        <v>48245</v>
      </c>
      <c r="B220" s="75">
        <f>IF(B$3&gt;$A220+28,0,IF(B$4&lt;$A220,0,IF(AND(B$3&gt;=$A220,B$3&lt;$A221),B$19*(30-DAY(B$3)),IF(AND(B$4&gt;=$A220,B$4&lt;$A221),B$19*DAY(B$4),IF(AND(B$3&lt;$A220,B$4&gt;$A221),B$19*29,"X")))))*B$21/100</f>
        <v>0</v>
      </c>
      <c r="C220" s="64">
        <f t="shared" ref="C220:C230" si="657">IF(B220= 0,0,C219)</f>
        <v>0</v>
      </c>
      <c r="D220" s="27">
        <f t="shared" si="637"/>
        <v>0</v>
      </c>
      <c r="F220" s="34">
        <v>48245</v>
      </c>
      <c r="G220" s="75">
        <f>IF(G$3&gt;$A220+28,0,IF(G$4&lt;$A220,0,IF(AND(G$3&gt;=$A220,G$3&lt;$A221),G$19*(30-DAY(G$3)),IF(AND(G$4&gt;=$A220,G$4&lt;$A221),G$19*DAY(G$4),IF(AND(G$3&lt;$A220,G$4&gt;$A221),G$19*29,"X")))))*G$21/100</f>
        <v>0</v>
      </c>
      <c r="H220" s="64">
        <f t="shared" ref="H220:H230" si="658">IF(G220= 0,0,H219)</f>
        <v>0</v>
      </c>
      <c r="I220" s="27">
        <f t="shared" si="638"/>
        <v>0</v>
      </c>
      <c r="K220" s="34">
        <v>48245</v>
      </c>
      <c r="L220" s="75">
        <f>IF(L$3&gt;$A220+28,0,IF(L$4&lt;$A220,0,IF(AND(L$3&gt;=$A220,L$3&lt;$A221),L$19*(30-DAY(L$3)),IF(AND(L$4&gt;=$A220,L$4&lt;$A221),L$19*DAY(L$4),IF(AND(L$3&lt;$A220,L$4&gt;$A221),L$19*29,"X")))))*L$21/100</f>
        <v>0</v>
      </c>
      <c r="M220" s="64">
        <f t="shared" ref="M220:M230" si="659">IF(L220= 0,0,M219)</f>
        <v>0</v>
      </c>
      <c r="N220" s="27">
        <f t="shared" si="639"/>
        <v>0</v>
      </c>
      <c r="P220" s="34">
        <v>48245</v>
      </c>
      <c r="Q220" s="75">
        <f>IF(Q$3&gt;$A220+28,0,IF(Q$4&lt;$A220,0,IF(AND(Q$3&gt;=$A220,Q$3&lt;$A221),Q$19*(30-DAY(Q$3)),IF(AND(Q$4&gt;=$A220,Q$4&lt;$A221),Q$19*DAY(Q$4),IF(AND(Q$3&lt;$A220,Q$4&gt;$A221),Q$19*29,"X")))))*Q$21/100</f>
        <v>0</v>
      </c>
      <c r="R220" s="64">
        <f t="shared" ref="R220:R230" si="660">IF(Q220= 0,0,R219)</f>
        <v>0</v>
      </c>
      <c r="S220" s="27">
        <f t="shared" si="640"/>
        <v>0</v>
      </c>
      <c r="U220" s="34">
        <v>48245</v>
      </c>
      <c r="V220" s="75">
        <f>IF(V$3&gt;$A220+28,0,IF(V$4&lt;$A220,0,IF(AND(V$3&gt;=$A220,V$3&lt;$A221),V$19*(30-DAY(V$3)),IF(AND(V$4&gt;=$A220,V$4&lt;$A221),V$19*DAY(V$4),IF(AND(V$3&lt;$A220,V$4&gt;$A221),V$19*29,"X")))))*V$21/100</f>
        <v>0</v>
      </c>
      <c r="W220" s="64">
        <f t="shared" ref="W220:W230" si="661">IF(V220= 0,0,W219)</f>
        <v>0</v>
      </c>
      <c r="X220" s="27">
        <f t="shared" si="641"/>
        <v>0</v>
      </c>
      <c r="Z220" s="34">
        <v>48245</v>
      </c>
      <c r="AA220" s="75">
        <f>IF(AA$3&gt;$A220+28,0,IF(AA$4&lt;$A220,0,IF(AND(AA$3&gt;=$A220,AA$3&lt;$A221),AA$19*(30-DAY(AA$3)),IF(AND(AA$4&gt;=$A220,AA$4&lt;$A221),AA$19*DAY(AA$4),IF(AND(AA$3&lt;$A220,AA$4&gt;$A221),AA$19*29,"X")))))*AA$21/100</f>
        <v>0</v>
      </c>
      <c r="AB220" s="64">
        <f t="shared" ref="AB220:AB230" si="662">IF(AA220= 0,0,AB219)</f>
        <v>0</v>
      </c>
      <c r="AC220" s="27">
        <f t="shared" si="642"/>
        <v>0</v>
      </c>
      <c r="AE220" s="34">
        <v>48245</v>
      </c>
      <c r="AF220" s="75">
        <f>IF(AF$3&gt;$A220+28,0,IF(AF$4&lt;$A220,0,IF(AND(AF$3&gt;=$A220,AF$3&lt;$A221),AF$19*(30-DAY(AF$3)),IF(AND(AF$4&gt;=$A220,AF$4&lt;$A221),AF$19*DAY(AF$4),IF(AND(AF$3&lt;$A220,AF$4&gt;$A221),AF$19*29,"X")))))*AF$21/100</f>
        <v>0</v>
      </c>
      <c r="AG220" s="64">
        <f t="shared" ref="AG220:AG230" si="663">IF(AF220= 0,0,AG219)</f>
        <v>0</v>
      </c>
      <c r="AH220" s="27">
        <f t="shared" si="643"/>
        <v>0</v>
      </c>
      <c r="AJ220" s="34">
        <v>48245</v>
      </c>
      <c r="AK220" s="75">
        <f>IF(AK$3&gt;$A220+28,0,IF(AK$4&lt;$A220,0,IF(AND(AK$3&gt;=$A220,AK$3&lt;$A221),AK$19*(30-DAY(AK$3)),IF(AND(AK$4&gt;=$A220,AK$4&lt;$A221),AK$19*DAY(AK$4),IF(AND(AK$3&lt;$A220,AK$4&gt;$A221),AK$19*29,"X")))))*AK$21/100</f>
        <v>0</v>
      </c>
      <c r="AL220" s="64">
        <f t="shared" ref="AL220:AL230" si="664">IF(AK220= 0,0,AL219)</f>
        <v>0</v>
      </c>
      <c r="AM220" s="27">
        <f t="shared" si="644"/>
        <v>0</v>
      </c>
      <c r="AO220" s="34">
        <v>48245</v>
      </c>
      <c r="AP220" s="75">
        <f>IF(AP$3&gt;$A220+28,0,IF(AP$4&lt;$A220,0,IF(AND(AP$3&gt;=$A220,AP$3&lt;$A221),AP$19*(30-DAY(AP$3)),IF(AND(AP$4&gt;=$A220,AP$4&lt;$A221),AP$19*DAY(AP$4),IF(AND(AP$3&lt;$A220,AP$4&gt;$A221),AP$19*29,"X")))))*AP$21/100</f>
        <v>0</v>
      </c>
      <c r="AQ220" s="64">
        <f t="shared" ref="AQ220:AQ230" si="665">IF(AP220= 0,0,AQ219)</f>
        <v>0</v>
      </c>
      <c r="AR220" s="27">
        <f t="shared" si="645"/>
        <v>0</v>
      </c>
      <c r="AT220" s="34">
        <v>48245</v>
      </c>
      <c r="AU220" s="75">
        <f>IF(AU$3&gt;$A220+28,0,IF(AU$4&lt;$A220,0,IF(AND(AU$3&gt;=$A220,AU$3&lt;$A221),AU$19*(30-DAY(AU$3)),IF(AND(AU$4&gt;=$A220,AU$4&lt;$A221),AU$19*DAY(AU$4),IF(AND(AU$3&lt;$A220,AU$4&gt;$A221),AU$19*29,"X")))))*AU$21/100</f>
        <v>0</v>
      </c>
      <c r="AV220" s="64">
        <f t="shared" ref="AV220:AV230" si="666">IF(AU220= 0,0,AV219)</f>
        <v>0</v>
      </c>
      <c r="AW220" s="27">
        <f t="shared" si="646"/>
        <v>0</v>
      </c>
      <c r="AY220" s="34">
        <v>48245</v>
      </c>
      <c r="AZ220" s="75">
        <f>IF(AZ$3&gt;$A220+28,0,IF(AZ$4&lt;$A220,0,IF(AND(AZ$3&gt;=$A220,AZ$3&lt;$A221),AZ$19*(30-DAY(AZ$3)),IF(AND(AZ$4&gt;=$A220,AZ$4&lt;$A221),AZ$19*DAY(AZ$4),IF(AND(AZ$3&lt;$A220,AZ$4&gt;$A221),AZ$19*29,"X")))))*AZ$21/100</f>
        <v>0</v>
      </c>
      <c r="BA220" s="64">
        <f t="shared" ref="BA220:BA230" si="667">IF(AZ220= 0,0,BA219)</f>
        <v>0</v>
      </c>
      <c r="BB220" s="27">
        <f t="shared" si="647"/>
        <v>0</v>
      </c>
      <c r="BD220" s="34">
        <v>48245</v>
      </c>
      <c r="BE220" s="75">
        <f>IF(BE$3&gt;$A220+28,0,IF(BE$4&lt;$A220,0,IF(AND(BE$3&gt;=$A220,BE$3&lt;$A221),BE$19*(30-DAY(BE$3)),IF(AND(BE$4&gt;=$A220,BE$4&lt;$A221),BE$19*DAY(BE$4),IF(AND(BE$3&lt;$A220,BE$4&gt;$A221),BE$19*29,"X")))))*BE$21/100</f>
        <v>0</v>
      </c>
      <c r="BF220" s="64">
        <f t="shared" ref="BF220:BF230" si="668">IF(BE220= 0,0,BF219)</f>
        <v>0</v>
      </c>
      <c r="BG220" s="27">
        <f t="shared" si="648"/>
        <v>0</v>
      </c>
      <c r="BI220" s="34">
        <v>48245</v>
      </c>
      <c r="BJ220" s="75">
        <f>IF(BJ$3&gt;$A220+28,0,IF(BJ$4&lt;$A220,0,IF(AND(BJ$3&gt;=$A220,BJ$3&lt;$A221),BJ$19*(30-DAY(BJ$3)),IF(AND(BJ$4&gt;=$A220,BJ$4&lt;$A221),BJ$19*DAY(BJ$4),IF(AND(BJ$3&lt;$A220,BJ$4&gt;$A221),BJ$19*29,"X")))))*BJ$21/100</f>
        <v>0</v>
      </c>
      <c r="BK220" s="64">
        <f t="shared" ref="BK220:BK230" si="669">IF(BJ220= 0,0,BK219)</f>
        <v>0</v>
      </c>
      <c r="BL220" s="27">
        <f t="shared" si="649"/>
        <v>0</v>
      </c>
      <c r="BN220" s="34">
        <v>48245</v>
      </c>
      <c r="BO220" s="75">
        <f>IF(BO$3&gt;$A220+28,0,IF(BO$4&lt;$A220,0,IF(AND(BO$3&gt;=$A220,BO$3&lt;$A221),BO$19*(30-DAY(BO$3)),IF(AND(BO$4&gt;=$A220,BO$4&lt;$A221),BO$19*DAY(BO$4),IF(AND(BO$3&lt;$A220,BO$4&gt;$A221),BO$19*29,"X")))))*BO$21/100</f>
        <v>0</v>
      </c>
      <c r="BP220" s="64">
        <f t="shared" ref="BP220:BP230" si="670">IF(BO220= 0,0,BP219)</f>
        <v>0</v>
      </c>
      <c r="BQ220" s="27">
        <f t="shared" si="650"/>
        <v>0</v>
      </c>
      <c r="BS220" s="34">
        <v>48245</v>
      </c>
      <c r="BT220" s="75">
        <f>IF(BT$3&gt;$A220+28,0,IF(BT$4&lt;$A220,0,IF(AND(BT$3&gt;=$A220,BT$3&lt;$A221),BT$19*(30-DAY(BT$3)),IF(AND(BT$4&gt;=$A220,BT$4&lt;$A221),BT$19*DAY(BT$4),IF(AND(BT$3&lt;$A220,BT$4&gt;$A221),BT$19*29,"X")))))*BT$21/100</f>
        <v>0</v>
      </c>
      <c r="BU220" s="64">
        <f t="shared" ref="BU220:BU230" si="671">IF(BT220= 0,0,BU219)</f>
        <v>0</v>
      </c>
      <c r="BV220" s="27">
        <f t="shared" si="651"/>
        <v>0</v>
      </c>
      <c r="BX220" s="34">
        <v>48245</v>
      </c>
      <c r="BY220" s="75">
        <f>IF(BY$3&gt;$A220+28,0,IF(BY$4&lt;$A220,0,IF(AND(BY$3&gt;=$A220,BY$3&lt;$A221),BY$19*(30-DAY(BY$3)),IF(AND(BY$4&gt;=$A220,BY$4&lt;$A221),BY$19*DAY(BY$4),IF(AND(BY$3&lt;$A220,BY$4&gt;$A221),BY$19*29,"X")))))*BY$21/100</f>
        <v>0</v>
      </c>
      <c r="BZ220" s="64">
        <f t="shared" ref="BZ220:BZ230" si="672">IF(BY220= 0,0,BZ219)</f>
        <v>0</v>
      </c>
      <c r="CA220" s="27">
        <f t="shared" si="652"/>
        <v>0</v>
      </c>
      <c r="CC220" s="34">
        <v>48245</v>
      </c>
      <c r="CD220" s="75">
        <f>IF(CD$3&gt;$A220+28,0,IF(CD$4&lt;$A220,0,IF(AND(CD$3&gt;=$A220,CD$3&lt;$A221),CD$19*(30-DAY(CD$3)),IF(AND(CD$4&gt;=$A220,CD$4&lt;$A221),CD$19*DAY(CD$4),IF(AND(CD$3&lt;$A220,CD$4&gt;$A221),CD$19*29,"X")))))*CD$21/100</f>
        <v>0</v>
      </c>
      <c r="CE220" s="64">
        <f t="shared" ref="CE220:CE230" si="673">IF(CD220= 0,0,CE219)</f>
        <v>0</v>
      </c>
      <c r="CF220" s="27">
        <f t="shared" si="653"/>
        <v>0</v>
      </c>
      <c r="CH220" s="34">
        <v>48245</v>
      </c>
      <c r="CI220" s="75">
        <f>IF(CI$3&gt;$A220+28,0,IF(CI$4&lt;$A220,0,IF(AND(CI$3&gt;=$A220,CI$3&lt;$A221),CI$19*(30-DAY(CI$3)),IF(AND(CI$4&gt;=$A220,CI$4&lt;$A221),CI$19*DAY(CI$4),IF(AND(CI$3&lt;$A220,CI$4&gt;$A221),CI$19*29,"X")))))*CI$21/100</f>
        <v>0</v>
      </c>
      <c r="CJ220" s="64">
        <f t="shared" ref="CJ220:CJ230" si="674">IF(CI220= 0,0,CJ219)</f>
        <v>0</v>
      </c>
      <c r="CK220" s="27">
        <f t="shared" si="654"/>
        <v>0</v>
      </c>
      <c r="CM220" s="34">
        <v>48245</v>
      </c>
      <c r="CN220" s="75">
        <f>IF(CN$3&gt;$A220+28,0,IF(CN$4&lt;$A220,0,IF(AND(CN$3&gt;=$A220,CN$3&lt;$A221),CN$19*(30-DAY(CN$3)),IF(AND(CN$4&gt;=$A220,CN$4&lt;$A221),CN$19*DAY(CN$4),IF(AND(CN$3&lt;$A220,CN$4&gt;$A221),CN$19*29,"X")))))*CN$21/100</f>
        <v>0</v>
      </c>
      <c r="CO220" s="64">
        <f t="shared" ref="CO220:CO230" si="675">IF(CN220= 0,0,CO219)</f>
        <v>0</v>
      </c>
      <c r="CP220" s="27">
        <f t="shared" si="655"/>
        <v>0</v>
      </c>
      <c r="CR220" s="34">
        <v>48245</v>
      </c>
      <c r="CS220" s="75">
        <f>IF(CS$3&gt;$A220+28,0,IF(CS$4&lt;$A220,0,IF(AND(CS$3&gt;=$A220,CS$3&lt;$A221),CS$19*(30-DAY(CS$3)),IF(AND(CS$4&gt;=$A220,CS$4&lt;$A221),CS$19*DAY(CS$4),IF(AND(CS$3&lt;$A220,CS$4&gt;$A221),CS$19*29,"X")))))*CS$21/100</f>
        <v>0</v>
      </c>
      <c r="CT220" s="64">
        <f t="shared" ref="CT220:CT230" si="676">IF(CS220= 0,0,CT219)</f>
        <v>0</v>
      </c>
      <c r="CU220" s="27">
        <f t="shared" si="656"/>
        <v>0</v>
      </c>
    </row>
    <row r="221" spans="1:99" ht="12.75" hidden="1" customHeight="1" outlineLevel="1" x14ac:dyDescent="0.2">
      <c r="A221" s="34">
        <v>48274</v>
      </c>
      <c r="B221" s="75">
        <f>IF(B$3&gt;$A221+30,0,IF(B$4&lt;$A221,0,IF(AND(B$3&gt;=$A221,B$3&lt;$A222),B$19*(32-DAY(B$3)),IF(AND(B$4&gt;=$A221,B$4&lt;$A222),B$19*DAY(B$4),IF(AND(B$3&lt;$A221,B$4&gt;$A222),B$19*31,"X")))))*B$21/100</f>
        <v>0</v>
      </c>
      <c r="C221" s="64">
        <f t="shared" si="657"/>
        <v>0</v>
      </c>
      <c r="D221" s="27">
        <f t="shared" si="637"/>
        <v>0</v>
      </c>
      <c r="F221" s="34">
        <v>48274</v>
      </c>
      <c r="G221" s="75">
        <f>IF(G$3&gt;$A221+30,0,IF(G$4&lt;$A221,0,IF(AND(G$3&gt;=$A221,G$3&lt;$A222),G$19*(32-DAY(G$3)),IF(AND(G$4&gt;=$A221,G$4&lt;$A222),G$19*DAY(G$4),IF(AND(G$3&lt;$A221,G$4&gt;$A222),G$19*31,"X")))))*G$21/100</f>
        <v>0</v>
      </c>
      <c r="H221" s="64">
        <f t="shared" si="658"/>
        <v>0</v>
      </c>
      <c r="I221" s="27">
        <f t="shared" si="638"/>
        <v>0</v>
      </c>
      <c r="K221" s="34">
        <v>48274</v>
      </c>
      <c r="L221" s="75">
        <f>IF(L$3&gt;$A221+30,0,IF(L$4&lt;$A221,0,IF(AND(L$3&gt;=$A221,L$3&lt;$A222),L$19*(32-DAY(L$3)),IF(AND(L$4&gt;=$A221,L$4&lt;$A222),L$19*DAY(L$4),IF(AND(L$3&lt;$A221,L$4&gt;$A222),L$19*31,"X")))))*L$21/100</f>
        <v>0</v>
      </c>
      <c r="M221" s="64">
        <f t="shared" si="659"/>
        <v>0</v>
      </c>
      <c r="N221" s="27">
        <f t="shared" si="639"/>
        <v>0</v>
      </c>
      <c r="P221" s="34">
        <v>48274</v>
      </c>
      <c r="Q221" s="75">
        <f>IF(Q$3&gt;$A221+30,0,IF(Q$4&lt;$A221,0,IF(AND(Q$3&gt;=$A221,Q$3&lt;$A222),Q$19*(32-DAY(Q$3)),IF(AND(Q$4&gt;=$A221,Q$4&lt;$A222),Q$19*DAY(Q$4),IF(AND(Q$3&lt;$A221,Q$4&gt;$A222),Q$19*31,"X")))))*Q$21/100</f>
        <v>0</v>
      </c>
      <c r="R221" s="64">
        <f t="shared" si="660"/>
        <v>0</v>
      </c>
      <c r="S221" s="27">
        <f t="shared" si="640"/>
        <v>0</v>
      </c>
      <c r="U221" s="34">
        <v>48274</v>
      </c>
      <c r="V221" s="75">
        <f>IF(V$3&gt;$A221+30,0,IF(V$4&lt;$A221,0,IF(AND(V$3&gt;=$A221,V$3&lt;$A222),V$19*(32-DAY(V$3)),IF(AND(V$4&gt;=$A221,V$4&lt;$A222),V$19*DAY(V$4),IF(AND(V$3&lt;$A221,V$4&gt;$A222),V$19*31,"X")))))*V$21/100</f>
        <v>0</v>
      </c>
      <c r="W221" s="64">
        <f t="shared" si="661"/>
        <v>0</v>
      </c>
      <c r="X221" s="27">
        <f t="shared" si="641"/>
        <v>0</v>
      </c>
      <c r="Z221" s="34">
        <v>48274</v>
      </c>
      <c r="AA221" s="75">
        <f>IF(AA$3&gt;$A221+30,0,IF(AA$4&lt;$A221,0,IF(AND(AA$3&gt;=$A221,AA$3&lt;$A222),AA$19*(32-DAY(AA$3)),IF(AND(AA$4&gt;=$A221,AA$4&lt;$A222),AA$19*DAY(AA$4),IF(AND(AA$3&lt;$A221,AA$4&gt;$A222),AA$19*31,"X")))))*AA$21/100</f>
        <v>0</v>
      </c>
      <c r="AB221" s="64">
        <f t="shared" si="662"/>
        <v>0</v>
      </c>
      <c r="AC221" s="27">
        <f t="shared" si="642"/>
        <v>0</v>
      </c>
      <c r="AE221" s="34">
        <v>48274</v>
      </c>
      <c r="AF221" s="75">
        <f>IF(AF$3&gt;$A221+30,0,IF(AF$4&lt;$A221,0,IF(AND(AF$3&gt;=$A221,AF$3&lt;$A222),AF$19*(32-DAY(AF$3)),IF(AND(AF$4&gt;=$A221,AF$4&lt;$A222),AF$19*DAY(AF$4),IF(AND(AF$3&lt;$A221,AF$4&gt;$A222),AF$19*31,"X")))))*AF$21/100</f>
        <v>0</v>
      </c>
      <c r="AG221" s="64">
        <f t="shared" si="663"/>
        <v>0</v>
      </c>
      <c r="AH221" s="27">
        <f t="shared" si="643"/>
        <v>0</v>
      </c>
      <c r="AJ221" s="34">
        <v>48274</v>
      </c>
      <c r="AK221" s="75">
        <f>IF(AK$3&gt;$A221+30,0,IF(AK$4&lt;$A221,0,IF(AND(AK$3&gt;=$A221,AK$3&lt;$A222),AK$19*(32-DAY(AK$3)),IF(AND(AK$4&gt;=$A221,AK$4&lt;$A222),AK$19*DAY(AK$4),IF(AND(AK$3&lt;$A221,AK$4&gt;$A222),AK$19*31,"X")))))*AK$21/100</f>
        <v>0</v>
      </c>
      <c r="AL221" s="64">
        <f t="shared" si="664"/>
        <v>0</v>
      </c>
      <c r="AM221" s="27">
        <f t="shared" si="644"/>
        <v>0</v>
      </c>
      <c r="AO221" s="34">
        <v>48274</v>
      </c>
      <c r="AP221" s="75">
        <f>IF(AP$3&gt;$A221+30,0,IF(AP$4&lt;$A221,0,IF(AND(AP$3&gt;=$A221,AP$3&lt;$A222),AP$19*(32-DAY(AP$3)),IF(AND(AP$4&gt;=$A221,AP$4&lt;$A222),AP$19*DAY(AP$4),IF(AND(AP$3&lt;$A221,AP$4&gt;$A222),AP$19*31,"X")))))*AP$21/100</f>
        <v>0</v>
      </c>
      <c r="AQ221" s="64">
        <f t="shared" si="665"/>
        <v>0</v>
      </c>
      <c r="AR221" s="27">
        <f t="shared" si="645"/>
        <v>0</v>
      </c>
      <c r="AT221" s="34">
        <v>48274</v>
      </c>
      <c r="AU221" s="75">
        <f>IF(AU$3&gt;$A221+30,0,IF(AU$4&lt;$A221,0,IF(AND(AU$3&gt;=$A221,AU$3&lt;$A222),AU$19*(32-DAY(AU$3)),IF(AND(AU$4&gt;=$A221,AU$4&lt;$A222),AU$19*DAY(AU$4),IF(AND(AU$3&lt;$A221,AU$4&gt;$A222),AU$19*31,"X")))))*AU$21/100</f>
        <v>0</v>
      </c>
      <c r="AV221" s="64">
        <f t="shared" si="666"/>
        <v>0</v>
      </c>
      <c r="AW221" s="27">
        <f t="shared" si="646"/>
        <v>0</v>
      </c>
      <c r="AY221" s="34">
        <v>48274</v>
      </c>
      <c r="AZ221" s="75">
        <f>IF(AZ$3&gt;$A221+30,0,IF(AZ$4&lt;$A221,0,IF(AND(AZ$3&gt;=$A221,AZ$3&lt;$A222),AZ$19*(32-DAY(AZ$3)),IF(AND(AZ$4&gt;=$A221,AZ$4&lt;$A222),AZ$19*DAY(AZ$4),IF(AND(AZ$3&lt;$A221,AZ$4&gt;$A222),AZ$19*31,"X")))))*AZ$21/100</f>
        <v>0</v>
      </c>
      <c r="BA221" s="64">
        <f t="shared" si="667"/>
        <v>0</v>
      </c>
      <c r="BB221" s="27">
        <f t="shared" si="647"/>
        <v>0</v>
      </c>
      <c r="BD221" s="34">
        <v>48274</v>
      </c>
      <c r="BE221" s="75">
        <f>IF(BE$3&gt;$A221+30,0,IF(BE$4&lt;$A221,0,IF(AND(BE$3&gt;=$A221,BE$3&lt;$A222),BE$19*(32-DAY(BE$3)),IF(AND(BE$4&gt;=$A221,BE$4&lt;$A222),BE$19*DAY(BE$4),IF(AND(BE$3&lt;$A221,BE$4&gt;$A222),BE$19*31,"X")))))*BE$21/100</f>
        <v>0</v>
      </c>
      <c r="BF221" s="64">
        <f t="shared" si="668"/>
        <v>0</v>
      </c>
      <c r="BG221" s="27">
        <f t="shared" si="648"/>
        <v>0</v>
      </c>
      <c r="BI221" s="34">
        <v>48274</v>
      </c>
      <c r="BJ221" s="75">
        <f>IF(BJ$3&gt;$A221+30,0,IF(BJ$4&lt;$A221,0,IF(AND(BJ$3&gt;=$A221,BJ$3&lt;$A222),BJ$19*(32-DAY(BJ$3)),IF(AND(BJ$4&gt;=$A221,BJ$4&lt;$A222),BJ$19*DAY(BJ$4),IF(AND(BJ$3&lt;$A221,BJ$4&gt;$A222),BJ$19*31,"X")))))*BJ$21/100</f>
        <v>0</v>
      </c>
      <c r="BK221" s="64">
        <f t="shared" si="669"/>
        <v>0</v>
      </c>
      <c r="BL221" s="27">
        <f t="shared" si="649"/>
        <v>0</v>
      </c>
      <c r="BN221" s="34">
        <v>48274</v>
      </c>
      <c r="BO221" s="75">
        <f>IF(BO$3&gt;$A221+30,0,IF(BO$4&lt;$A221,0,IF(AND(BO$3&gt;=$A221,BO$3&lt;$A222),BO$19*(32-DAY(BO$3)),IF(AND(BO$4&gt;=$A221,BO$4&lt;$A222),BO$19*DAY(BO$4),IF(AND(BO$3&lt;$A221,BO$4&gt;$A222),BO$19*31,"X")))))*BO$21/100</f>
        <v>0</v>
      </c>
      <c r="BP221" s="64">
        <f t="shared" si="670"/>
        <v>0</v>
      </c>
      <c r="BQ221" s="27">
        <f t="shared" si="650"/>
        <v>0</v>
      </c>
      <c r="BS221" s="34">
        <v>48274</v>
      </c>
      <c r="BT221" s="75">
        <f>IF(BT$3&gt;$A221+30,0,IF(BT$4&lt;$A221,0,IF(AND(BT$3&gt;=$A221,BT$3&lt;$A222),BT$19*(32-DAY(BT$3)),IF(AND(BT$4&gt;=$A221,BT$4&lt;$A222),BT$19*DAY(BT$4),IF(AND(BT$3&lt;$A221,BT$4&gt;$A222),BT$19*31,"X")))))*BT$21/100</f>
        <v>0</v>
      </c>
      <c r="BU221" s="64">
        <f t="shared" si="671"/>
        <v>0</v>
      </c>
      <c r="BV221" s="27">
        <f t="shared" si="651"/>
        <v>0</v>
      </c>
      <c r="BX221" s="34">
        <v>48274</v>
      </c>
      <c r="BY221" s="75">
        <f>IF(BY$3&gt;$A221+30,0,IF(BY$4&lt;$A221,0,IF(AND(BY$3&gt;=$A221,BY$3&lt;$A222),BY$19*(32-DAY(BY$3)),IF(AND(BY$4&gt;=$A221,BY$4&lt;$A222),BY$19*DAY(BY$4),IF(AND(BY$3&lt;$A221,BY$4&gt;$A222),BY$19*31,"X")))))*BY$21/100</f>
        <v>0</v>
      </c>
      <c r="BZ221" s="64">
        <f t="shared" si="672"/>
        <v>0</v>
      </c>
      <c r="CA221" s="27">
        <f t="shared" si="652"/>
        <v>0</v>
      </c>
      <c r="CC221" s="34">
        <v>48274</v>
      </c>
      <c r="CD221" s="75">
        <f>IF(CD$3&gt;$A221+30,0,IF(CD$4&lt;$A221,0,IF(AND(CD$3&gt;=$A221,CD$3&lt;$A222),CD$19*(32-DAY(CD$3)),IF(AND(CD$4&gt;=$A221,CD$4&lt;$A222),CD$19*DAY(CD$4),IF(AND(CD$3&lt;$A221,CD$4&gt;$A222),CD$19*31,"X")))))*CD$21/100</f>
        <v>0</v>
      </c>
      <c r="CE221" s="64">
        <f t="shared" si="673"/>
        <v>0</v>
      </c>
      <c r="CF221" s="27">
        <f t="shared" si="653"/>
        <v>0</v>
      </c>
      <c r="CH221" s="34">
        <v>48274</v>
      </c>
      <c r="CI221" s="75">
        <f>IF(CI$3&gt;$A221+30,0,IF(CI$4&lt;$A221,0,IF(AND(CI$3&gt;=$A221,CI$3&lt;$A222),CI$19*(32-DAY(CI$3)),IF(AND(CI$4&gt;=$A221,CI$4&lt;$A222),CI$19*DAY(CI$4),IF(AND(CI$3&lt;$A221,CI$4&gt;$A222),CI$19*31,"X")))))*CI$21/100</f>
        <v>0</v>
      </c>
      <c r="CJ221" s="64">
        <f t="shared" si="674"/>
        <v>0</v>
      </c>
      <c r="CK221" s="27">
        <f t="shared" si="654"/>
        <v>0</v>
      </c>
      <c r="CM221" s="34">
        <v>48274</v>
      </c>
      <c r="CN221" s="75">
        <f>IF(CN$3&gt;$A221+30,0,IF(CN$4&lt;$A221,0,IF(AND(CN$3&gt;=$A221,CN$3&lt;$A222),CN$19*(32-DAY(CN$3)),IF(AND(CN$4&gt;=$A221,CN$4&lt;$A222),CN$19*DAY(CN$4),IF(AND(CN$3&lt;$A221,CN$4&gt;$A222),CN$19*31,"X")))))*CN$21/100</f>
        <v>0</v>
      </c>
      <c r="CO221" s="64">
        <f t="shared" si="675"/>
        <v>0</v>
      </c>
      <c r="CP221" s="27">
        <f t="shared" si="655"/>
        <v>0</v>
      </c>
      <c r="CR221" s="34">
        <v>48274</v>
      </c>
      <c r="CS221" s="75">
        <f>IF(CS$3&gt;$A221+30,0,IF(CS$4&lt;$A221,0,IF(AND(CS$3&gt;=$A221,CS$3&lt;$A222),CS$19*(32-DAY(CS$3)),IF(AND(CS$4&gt;=$A221,CS$4&lt;$A222),CS$19*DAY(CS$4),IF(AND(CS$3&lt;$A221,CS$4&gt;$A222),CS$19*31,"X")))))*CS$21/100</f>
        <v>0</v>
      </c>
      <c r="CT221" s="64">
        <f t="shared" si="676"/>
        <v>0</v>
      </c>
      <c r="CU221" s="27">
        <f t="shared" si="656"/>
        <v>0</v>
      </c>
    </row>
    <row r="222" spans="1:99" ht="12.75" hidden="1" customHeight="1" outlineLevel="1" x14ac:dyDescent="0.2">
      <c r="A222" s="34">
        <v>48305</v>
      </c>
      <c r="B222" s="75">
        <f>IF(B$3&gt;$A222+29,0,IF(B$4&lt;$A222,0,IF(AND(B$3&gt;=$A222,B$3&lt;$A223),B$19*(31-DAY(B$3)),IF(AND(B$4&gt;=$A222,B$4&lt;$A223),B$19*DAY(B$4),IF(AND(B$3&lt;$A222,B$4&gt;$A223),B$19*30,"X")))))*B$21/100</f>
        <v>0</v>
      </c>
      <c r="C222" s="64">
        <f t="shared" si="657"/>
        <v>0</v>
      </c>
      <c r="D222" s="27">
        <f t="shared" si="637"/>
        <v>0</v>
      </c>
      <c r="F222" s="34">
        <v>48305</v>
      </c>
      <c r="G222" s="75">
        <f>IF(G$3&gt;$A222+29,0,IF(G$4&lt;$A222,0,IF(AND(G$3&gt;=$A222,G$3&lt;$A223),G$19*(31-DAY(G$3)),IF(AND(G$4&gt;=$A222,G$4&lt;$A223),G$19*DAY(G$4),IF(AND(G$3&lt;$A222,G$4&gt;$A223),G$19*30,"X")))))*G$21/100</f>
        <v>0</v>
      </c>
      <c r="H222" s="64">
        <f t="shared" si="658"/>
        <v>0</v>
      </c>
      <c r="I222" s="27">
        <f t="shared" si="638"/>
        <v>0</v>
      </c>
      <c r="K222" s="34">
        <v>48305</v>
      </c>
      <c r="L222" s="75">
        <f>IF(L$3&gt;$A222+29,0,IF(L$4&lt;$A222,0,IF(AND(L$3&gt;=$A222,L$3&lt;$A223),L$19*(31-DAY(L$3)),IF(AND(L$4&gt;=$A222,L$4&lt;$A223),L$19*DAY(L$4),IF(AND(L$3&lt;$A222,L$4&gt;$A223),L$19*30,"X")))))*L$21/100</f>
        <v>0</v>
      </c>
      <c r="M222" s="64">
        <f t="shared" si="659"/>
        <v>0</v>
      </c>
      <c r="N222" s="27">
        <f t="shared" si="639"/>
        <v>0</v>
      </c>
      <c r="P222" s="34">
        <v>48305</v>
      </c>
      <c r="Q222" s="75">
        <f>IF(Q$3&gt;$A222+29,0,IF(Q$4&lt;$A222,0,IF(AND(Q$3&gt;=$A222,Q$3&lt;$A223),Q$19*(31-DAY(Q$3)),IF(AND(Q$4&gt;=$A222,Q$4&lt;$A223),Q$19*DAY(Q$4),IF(AND(Q$3&lt;$A222,Q$4&gt;$A223),Q$19*30,"X")))))*Q$21/100</f>
        <v>0</v>
      </c>
      <c r="R222" s="64">
        <f t="shared" si="660"/>
        <v>0</v>
      </c>
      <c r="S222" s="27">
        <f t="shared" si="640"/>
        <v>0</v>
      </c>
      <c r="U222" s="34">
        <v>48305</v>
      </c>
      <c r="V222" s="75">
        <f>IF(V$3&gt;$A222+29,0,IF(V$4&lt;$A222,0,IF(AND(V$3&gt;=$A222,V$3&lt;$A223),V$19*(31-DAY(V$3)),IF(AND(V$4&gt;=$A222,V$4&lt;$A223),V$19*DAY(V$4),IF(AND(V$3&lt;$A222,V$4&gt;$A223),V$19*30,"X")))))*V$21/100</f>
        <v>0</v>
      </c>
      <c r="W222" s="64">
        <f t="shared" si="661"/>
        <v>0</v>
      </c>
      <c r="X222" s="27">
        <f t="shared" si="641"/>
        <v>0</v>
      </c>
      <c r="Z222" s="34">
        <v>48305</v>
      </c>
      <c r="AA222" s="75">
        <f>IF(AA$3&gt;$A222+29,0,IF(AA$4&lt;$A222,0,IF(AND(AA$3&gt;=$A222,AA$3&lt;$A223),AA$19*(31-DAY(AA$3)),IF(AND(AA$4&gt;=$A222,AA$4&lt;$A223),AA$19*DAY(AA$4),IF(AND(AA$3&lt;$A222,AA$4&gt;$A223),AA$19*30,"X")))))*AA$21/100</f>
        <v>0</v>
      </c>
      <c r="AB222" s="64">
        <f t="shared" si="662"/>
        <v>0</v>
      </c>
      <c r="AC222" s="27">
        <f t="shared" si="642"/>
        <v>0</v>
      </c>
      <c r="AE222" s="34">
        <v>48305</v>
      </c>
      <c r="AF222" s="75">
        <f>IF(AF$3&gt;$A222+29,0,IF(AF$4&lt;$A222,0,IF(AND(AF$3&gt;=$A222,AF$3&lt;$A223),AF$19*(31-DAY(AF$3)),IF(AND(AF$4&gt;=$A222,AF$4&lt;$A223),AF$19*DAY(AF$4),IF(AND(AF$3&lt;$A222,AF$4&gt;$A223),AF$19*30,"X")))))*AF$21/100</f>
        <v>0</v>
      </c>
      <c r="AG222" s="64">
        <f t="shared" si="663"/>
        <v>0</v>
      </c>
      <c r="AH222" s="27">
        <f t="shared" si="643"/>
        <v>0</v>
      </c>
      <c r="AJ222" s="34">
        <v>48305</v>
      </c>
      <c r="AK222" s="75">
        <f>IF(AK$3&gt;$A222+29,0,IF(AK$4&lt;$A222,0,IF(AND(AK$3&gt;=$A222,AK$3&lt;$A223),AK$19*(31-DAY(AK$3)),IF(AND(AK$4&gt;=$A222,AK$4&lt;$A223),AK$19*DAY(AK$4),IF(AND(AK$3&lt;$A222,AK$4&gt;$A223),AK$19*30,"X")))))*AK$21/100</f>
        <v>0</v>
      </c>
      <c r="AL222" s="64">
        <f t="shared" si="664"/>
        <v>0</v>
      </c>
      <c r="AM222" s="27">
        <f t="shared" si="644"/>
        <v>0</v>
      </c>
      <c r="AO222" s="34">
        <v>48305</v>
      </c>
      <c r="AP222" s="75">
        <f>IF(AP$3&gt;$A222+29,0,IF(AP$4&lt;$A222,0,IF(AND(AP$3&gt;=$A222,AP$3&lt;$A223),AP$19*(31-DAY(AP$3)),IF(AND(AP$4&gt;=$A222,AP$4&lt;$A223),AP$19*DAY(AP$4),IF(AND(AP$3&lt;$A222,AP$4&gt;$A223),AP$19*30,"X")))))*AP$21/100</f>
        <v>0</v>
      </c>
      <c r="AQ222" s="64">
        <f t="shared" si="665"/>
        <v>0</v>
      </c>
      <c r="AR222" s="27">
        <f t="shared" si="645"/>
        <v>0</v>
      </c>
      <c r="AT222" s="34">
        <v>48305</v>
      </c>
      <c r="AU222" s="75">
        <f>IF(AU$3&gt;$A222+29,0,IF(AU$4&lt;$A222,0,IF(AND(AU$3&gt;=$A222,AU$3&lt;$A223),AU$19*(31-DAY(AU$3)),IF(AND(AU$4&gt;=$A222,AU$4&lt;$A223),AU$19*DAY(AU$4),IF(AND(AU$3&lt;$A222,AU$4&gt;$A223),AU$19*30,"X")))))*AU$21/100</f>
        <v>0</v>
      </c>
      <c r="AV222" s="64">
        <f t="shared" si="666"/>
        <v>0</v>
      </c>
      <c r="AW222" s="27">
        <f t="shared" si="646"/>
        <v>0</v>
      </c>
      <c r="AY222" s="34">
        <v>48305</v>
      </c>
      <c r="AZ222" s="75">
        <f>IF(AZ$3&gt;$A222+29,0,IF(AZ$4&lt;$A222,0,IF(AND(AZ$3&gt;=$A222,AZ$3&lt;$A223),AZ$19*(31-DAY(AZ$3)),IF(AND(AZ$4&gt;=$A222,AZ$4&lt;$A223),AZ$19*DAY(AZ$4),IF(AND(AZ$3&lt;$A222,AZ$4&gt;$A223),AZ$19*30,"X")))))*AZ$21/100</f>
        <v>0</v>
      </c>
      <c r="BA222" s="64">
        <f t="shared" si="667"/>
        <v>0</v>
      </c>
      <c r="BB222" s="27">
        <f t="shared" si="647"/>
        <v>0</v>
      </c>
      <c r="BD222" s="34">
        <v>48305</v>
      </c>
      <c r="BE222" s="75">
        <f>IF(BE$3&gt;$A222+29,0,IF(BE$4&lt;$A222,0,IF(AND(BE$3&gt;=$A222,BE$3&lt;$A223),BE$19*(31-DAY(BE$3)),IF(AND(BE$4&gt;=$A222,BE$4&lt;$A223),BE$19*DAY(BE$4),IF(AND(BE$3&lt;$A222,BE$4&gt;$A223),BE$19*30,"X")))))*BE$21/100</f>
        <v>0</v>
      </c>
      <c r="BF222" s="64">
        <f t="shared" si="668"/>
        <v>0</v>
      </c>
      <c r="BG222" s="27">
        <f t="shared" si="648"/>
        <v>0</v>
      </c>
      <c r="BI222" s="34">
        <v>48305</v>
      </c>
      <c r="BJ222" s="75">
        <f>IF(BJ$3&gt;$A222+29,0,IF(BJ$4&lt;$A222,0,IF(AND(BJ$3&gt;=$A222,BJ$3&lt;$A223),BJ$19*(31-DAY(BJ$3)),IF(AND(BJ$4&gt;=$A222,BJ$4&lt;$A223),BJ$19*DAY(BJ$4),IF(AND(BJ$3&lt;$A222,BJ$4&gt;$A223),BJ$19*30,"X")))))*BJ$21/100</f>
        <v>0</v>
      </c>
      <c r="BK222" s="64">
        <f t="shared" si="669"/>
        <v>0</v>
      </c>
      <c r="BL222" s="27">
        <f t="shared" si="649"/>
        <v>0</v>
      </c>
      <c r="BN222" s="34">
        <v>48305</v>
      </c>
      <c r="BO222" s="75">
        <f>IF(BO$3&gt;$A222+29,0,IF(BO$4&lt;$A222,0,IF(AND(BO$3&gt;=$A222,BO$3&lt;$A223),BO$19*(31-DAY(BO$3)),IF(AND(BO$4&gt;=$A222,BO$4&lt;$A223),BO$19*DAY(BO$4),IF(AND(BO$3&lt;$A222,BO$4&gt;$A223),BO$19*30,"X")))))*BO$21/100</f>
        <v>0</v>
      </c>
      <c r="BP222" s="64">
        <f t="shared" si="670"/>
        <v>0</v>
      </c>
      <c r="BQ222" s="27">
        <f t="shared" si="650"/>
        <v>0</v>
      </c>
      <c r="BS222" s="34">
        <v>48305</v>
      </c>
      <c r="BT222" s="75">
        <f>IF(BT$3&gt;$A222+29,0,IF(BT$4&lt;$A222,0,IF(AND(BT$3&gt;=$A222,BT$3&lt;$A223),BT$19*(31-DAY(BT$3)),IF(AND(BT$4&gt;=$A222,BT$4&lt;$A223),BT$19*DAY(BT$4),IF(AND(BT$3&lt;$A222,BT$4&gt;$A223),BT$19*30,"X")))))*BT$21/100</f>
        <v>0</v>
      </c>
      <c r="BU222" s="64">
        <f t="shared" si="671"/>
        <v>0</v>
      </c>
      <c r="BV222" s="27">
        <f t="shared" si="651"/>
        <v>0</v>
      </c>
      <c r="BX222" s="34">
        <v>48305</v>
      </c>
      <c r="BY222" s="75">
        <f>IF(BY$3&gt;$A222+29,0,IF(BY$4&lt;$A222,0,IF(AND(BY$3&gt;=$A222,BY$3&lt;$A223),BY$19*(31-DAY(BY$3)),IF(AND(BY$4&gt;=$A222,BY$4&lt;$A223),BY$19*DAY(BY$4),IF(AND(BY$3&lt;$A222,BY$4&gt;$A223),BY$19*30,"X")))))*BY$21/100</f>
        <v>0</v>
      </c>
      <c r="BZ222" s="64">
        <f t="shared" si="672"/>
        <v>0</v>
      </c>
      <c r="CA222" s="27">
        <f t="shared" si="652"/>
        <v>0</v>
      </c>
      <c r="CC222" s="34">
        <v>48305</v>
      </c>
      <c r="CD222" s="75">
        <f>IF(CD$3&gt;$A222+29,0,IF(CD$4&lt;$A222,0,IF(AND(CD$3&gt;=$A222,CD$3&lt;$A223),CD$19*(31-DAY(CD$3)),IF(AND(CD$4&gt;=$A222,CD$4&lt;$A223),CD$19*DAY(CD$4),IF(AND(CD$3&lt;$A222,CD$4&gt;$A223),CD$19*30,"X")))))*CD$21/100</f>
        <v>0</v>
      </c>
      <c r="CE222" s="64">
        <f t="shared" si="673"/>
        <v>0</v>
      </c>
      <c r="CF222" s="27">
        <f t="shared" si="653"/>
        <v>0</v>
      </c>
      <c r="CH222" s="34">
        <v>48305</v>
      </c>
      <c r="CI222" s="75">
        <f>IF(CI$3&gt;$A222+29,0,IF(CI$4&lt;$A222,0,IF(AND(CI$3&gt;=$A222,CI$3&lt;$A223),CI$19*(31-DAY(CI$3)),IF(AND(CI$4&gt;=$A222,CI$4&lt;$A223),CI$19*DAY(CI$4),IF(AND(CI$3&lt;$A222,CI$4&gt;$A223),CI$19*30,"X")))))*CI$21/100</f>
        <v>0</v>
      </c>
      <c r="CJ222" s="64">
        <f t="shared" si="674"/>
        <v>0</v>
      </c>
      <c r="CK222" s="27">
        <f t="shared" si="654"/>
        <v>0</v>
      </c>
      <c r="CM222" s="34">
        <v>48305</v>
      </c>
      <c r="CN222" s="75">
        <f>IF(CN$3&gt;$A222+29,0,IF(CN$4&lt;$A222,0,IF(AND(CN$3&gt;=$A222,CN$3&lt;$A223),CN$19*(31-DAY(CN$3)),IF(AND(CN$4&gt;=$A222,CN$4&lt;$A223),CN$19*DAY(CN$4),IF(AND(CN$3&lt;$A222,CN$4&gt;$A223),CN$19*30,"X")))))*CN$21/100</f>
        <v>0</v>
      </c>
      <c r="CO222" s="64">
        <f t="shared" si="675"/>
        <v>0</v>
      </c>
      <c r="CP222" s="27">
        <f t="shared" si="655"/>
        <v>0</v>
      </c>
      <c r="CR222" s="34">
        <v>48305</v>
      </c>
      <c r="CS222" s="75">
        <f>IF(CS$3&gt;$A222+29,0,IF(CS$4&lt;$A222,0,IF(AND(CS$3&gt;=$A222,CS$3&lt;$A223),CS$19*(31-DAY(CS$3)),IF(AND(CS$4&gt;=$A222,CS$4&lt;$A223),CS$19*DAY(CS$4),IF(AND(CS$3&lt;$A222,CS$4&gt;$A223),CS$19*30,"X")))))*CS$21/100</f>
        <v>0</v>
      </c>
      <c r="CT222" s="64">
        <f t="shared" si="676"/>
        <v>0</v>
      </c>
      <c r="CU222" s="27">
        <f t="shared" si="656"/>
        <v>0</v>
      </c>
    </row>
    <row r="223" spans="1:99" ht="12.75" hidden="1" customHeight="1" outlineLevel="1" x14ac:dyDescent="0.2">
      <c r="A223" s="34">
        <v>48335</v>
      </c>
      <c r="B223" s="75">
        <f>IF(B$3&gt;$A223+30,0,IF(B$4&lt;$A223,0,IF(AND(B$3&gt;=$A223,B$3&lt;$A224),B$19*(32-DAY(B$3)),IF(AND(B$4&gt;=$A223,B$4&lt;$A224),B$19*DAY(B$4),IF(AND(B$3&lt;$A223,B$4&gt;$A224),B$19*31,"X")))))*B$21/100</f>
        <v>0</v>
      </c>
      <c r="C223" s="64">
        <f t="shared" si="657"/>
        <v>0</v>
      </c>
      <c r="D223" s="27">
        <f t="shared" si="637"/>
        <v>0</v>
      </c>
      <c r="F223" s="34">
        <v>48335</v>
      </c>
      <c r="G223" s="75">
        <f>IF(G$3&gt;$A223+30,0,IF(G$4&lt;$A223,0,IF(AND(G$3&gt;=$A223,G$3&lt;$A224),G$19*(32-DAY(G$3)),IF(AND(G$4&gt;=$A223,G$4&lt;$A224),G$19*DAY(G$4),IF(AND(G$3&lt;$A223,G$4&gt;$A224),G$19*31,"X")))))*G$21/100</f>
        <v>0</v>
      </c>
      <c r="H223" s="64">
        <f t="shared" si="658"/>
        <v>0</v>
      </c>
      <c r="I223" s="27">
        <f t="shared" si="638"/>
        <v>0</v>
      </c>
      <c r="K223" s="34">
        <v>48335</v>
      </c>
      <c r="L223" s="75">
        <f>IF(L$3&gt;$A223+30,0,IF(L$4&lt;$A223,0,IF(AND(L$3&gt;=$A223,L$3&lt;$A224),L$19*(32-DAY(L$3)),IF(AND(L$4&gt;=$A223,L$4&lt;$A224),L$19*DAY(L$4),IF(AND(L$3&lt;$A223,L$4&gt;$A224),L$19*31,"X")))))*L$21/100</f>
        <v>0</v>
      </c>
      <c r="M223" s="64">
        <f t="shared" si="659"/>
        <v>0</v>
      </c>
      <c r="N223" s="27">
        <f t="shared" si="639"/>
        <v>0</v>
      </c>
      <c r="P223" s="34">
        <v>48335</v>
      </c>
      <c r="Q223" s="75">
        <f>IF(Q$3&gt;$A223+30,0,IF(Q$4&lt;$A223,0,IF(AND(Q$3&gt;=$A223,Q$3&lt;$A224),Q$19*(32-DAY(Q$3)),IF(AND(Q$4&gt;=$A223,Q$4&lt;$A224),Q$19*DAY(Q$4),IF(AND(Q$3&lt;$A223,Q$4&gt;$A224),Q$19*31,"X")))))*Q$21/100</f>
        <v>0</v>
      </c>
      <c r="R223" s="64">
        <f t="shared" si="660"/>
        <v>0</v>
      </c>
      <c r="S223" s="27">
        <f t="shared" si="640"/>
        <v>0</v>
      </c>
      <c r="U223" s="34">
        <v>48335</v>
      </c>
      <c r="V223" s="75">
        <f>IF(V$3&gt;$A223+30,0,IF(V$4&lt;$A223,0,IF(AND(V$3&gt;=$A223,V$3&lt;$A224),V$19*(32-DAY(V$3)),IF(AND(V$4&gt;=$A223,V$4&lt;$A224),V$19*DAY(V$4),IF(AND(V$3&lt;$A223,V$4&gt;$A224),V$19*31,"X")))))*V$21/100</f>
        <v>0</v>
      </c>
      <c r="W223" s="64">
        <f t="shared" si="661"/>
        <v>0</v>
      </c>
      <c r="X223" s="27">
        <f t="shared" si="641"/>
        <v>0</v>
      </c>
      <c r="Z223" s="34">
        <v>48335</v>
      </c>
      <c r="AA223" s="75">
        <f>IF(AA$3&gt;$A223+30,0,IF(AA$4&lt;$A223,0,IF(AND(AA$3&gt;=$A223,AA$3&lt;$A224),AA$19*(32-DAY(AA$3)),IF(AND(AA$4&gt;=$A223,AA$4&lt;$A224),AA$19*DAY(AA$4),IF(AND(AA$3&lt;$A223,AA$4&gt;$A224),AA$19*31,"X")))))*AA$21/100</f>
        <v>0</v>
      </c>
      <c r="AB223" s="64">
        <f t="shared" si="662"/>
        <v>0</v>
      </c>
      <c r="AC223" s="27">
        <f t="shared" si="642"/>
        <v>0</v>
      </c>
      <c r="AE223" s="34">
        <v>48335</v>
      </c>
      <c r="AF223" s="75">
        <f>IF(AF$3&gt;$A223+30,0,IF(AF$4&lt;$A223,0,IF(AND(AF$3&gt;=$A223,AF$3&lt;$A224),AF$19*(32-DAY(AF$3)),IF(AND(AF$4&gt;=$A223,AF$4&lt;$A224),AF$19*DAY(AF$4),IF(AND(AF$3&lt;$A223,AF$4&gt;$A224),AF$19*31,"X")))))*AF$21/100</f>
        <v>0</v>
      </c>
      <c r="AG223" s="64">
        <f t="shared" si="663"/>
        <v>0</v>
      </c>
      <c r="AH223" s="27">
        <f t="shared" si="643"/>
        <v>0</v>
      </c>
      <c r="AJ223" s="34">
        <v>48335</v>
      </c>
      <c r="AK223" s="75">
        <f>IF(AK$3&gt;$A223+30,0,IF(AK$4&lt;$A223,0,IF(AND(AK$3&gt;=$A223,AK$3&lt;$A224),AK$19*(32-DAY(AK$3)),IF(AND(AK$4&gt;=$A223,AK$4&lt;$A224),AK$19*DAY(AK$4),IF(AND(AK$3&lt;$A223,AK$4&gt;$A224),AK$19*31,"X")))))*AK$21/100</f>
        <v>0</v>
      </c>
      <c r="AL223" s="64">
        <f t="shared" si="664"/>
        <v>0</v>
      </c>
      <c r="AM223" s="27">
        <f t="shared" si="644"/>
        <v>0</v>
      </c>
      <c r="AO223" s="34">
        <v>48335</v>
      </c>
      <c r="AP223" s="75">
        <f>IF(AP$3&gt;$A223+30,0,IF(AP$4&lt;$A223,0,IF(AND(AP$3&gt;=$A223,AP$3&lt;$A224),AP$19*(32-DAY(AP$3)),IF(AND(AP$4&gt;=$A223,AP$4&lt;$A224),AP$19*DAY(AP$4),IF(AND(AP$3&lt;$A223,AP$4&gt;$A224),AP$19*31,"X")))))*AP$21/100</f>
        <v>0</v>
      </c>
      <c r="AQ223" s="64">
        <f t="shared" si="665"/>
        <v>0</v>
      </c>
      <c r="AR223" s="27">
        <f t="shared" si="645"/>
        <v>0</v>
      </c>
      <c r="AT223" s="34">
        <v>48335</v>
      </c>
      <c r="AU223" s="75">
        <f>IF(AU$3&gt;$A223+30,0,IF(AU$4&lt;$A223,0,IF(AND(AU$3&gt;=$A223,AU$3&lt;$A224),AU$19*(32-DAY(AU$3)),IF(AND(AU$4&gt;=$A223,AU$4&lt;$A224),AU$19*DAY(AU$4),IF(AND(AU$3&lt;$A223,AU$4&gt;$A224),AU$19*31,"X")))))*AU$21/100</f>
        <v>0</v>
      </c>
      <c r="AV223" s="64">
        <f t="shared" si="666"/>
        <v>0</v>
      </c>
      <c r="AW223" s="27">
        <f t="shared" si="646"/>
        <v>0</v>
      </c>
      <c r="AY223" s="34">
        <v>48335</v>
      </c>
      <c r="AZ223" s="75">
        <f>IF(AZ$3&gt;$A223+30,0,IF(AZ$4&lt;$A223,0,IF(AND(AZ$3&gt;=$A223,AZ$3&lt;$A224),AZ$19*(32-DAY(AZ$3)),IF(AND(AZ$4&gt;=$A223,AZ$4&lt;$A224),AZ$19*DAY(AZ$4),IF(AND(AZ$3&lt;$A223,AZ$4&gt;$A224),AZ$19*31,"X")))))*AZ$21/100</f>
        <v>0</v>
      </c>
      <c r="BA223" s="64">
        <f t="shared" si="667"/>
        <v>0</v>
      </c>
      <c r="BB223" s="27">
        <f t="shared" si="647"/>
        <v>0</v>
      </c>
      <c r="BD223" s="34">
        <v>48335</v>
      </c>
      <c r="BE223" s="75">
        <f>IF(BE$3&gt;$A223+30,0,IF(BE$4&lt;$A223,0,IF(AND(BE$3&gt;=$A223,BE$3&lt;$A224),BE$19*(32-DAY(BE$3)),IF(AND(BE$4&gt;=$A223,BE$4&lt;$A224),BE$19*DAY(BE$4),IF(AND(BE$3&lt;$A223,BE$4&gt;$A224),BE$19*31,"X")))))*BE$21/100</f>
        <v>0</v>
      </c>
      <c r="BF223" s="64">
        <f t="shared" si="668"/>
        <v>0</v>
      </c>
      <c r="BG223" s="27">
        <f t="shared" si="648"/>
        <v>0</v>
      </c>
      <c r="BI223" s="34">
        <v>48335</v>
      </c>
      <c r="BJ223" s="75">
        <f>IF(BJ$3&gt;$A223+30,0,IF(BJ$4&lt;$A223,0,IF(AND(BJ$3&gt;=$A223,BJ$3&lt;$A224),BJ$19*(32-DAY(BJ$3)),IF(AND(BJ$4&gt;=$A223,BJ$4&lt;$A224),BJ$19*DAY(BJ$4),IF(AND(BJ$3&lt;$A223,BJ$4&gt;$A224),BJ$19*31,"X")))))*BJ$21/100</f>
        <v>0</v>
      </c>
      <c r="BK223" s="64">
        <f t="shared" si="669"/>
        <v>0</v>
      </c>
      <c r="BL223" s="27">
        <f t="shared" si="649"/>
        <v>0</v>
      </c>
      <c r="BN223" s="34">
        <v>48335</v>
      </c>
      <c r="BO223" s="75">
        <f>IF(BO$3&gt;$A223+30,0,IF(BO$4&lt;$A223,0,IF(AND(BO$3&gt;=$A223,BO$3&lt;$A224),BO$19*(32-DAY(BO$3)),IF(AND(BO$4&gt;=$A223,BO$4&lt;$A224),BO$19*DAY(BO$4),IF(AND(BO$3&lt;$A223,BO$4&gt;$A224),BO$19*31,"X")))))*BO$21/100</f>
        <v>0</v>
      </c>
      <c r="BP223" s="64">
        <f t="shared" si="670"/>
        <v>0</v>
      </c>
      <c r="BQ223" s="27">
        <f t="shared" si="650"/>
        <v>0</v>
      </c>
      <c r="BS223" s="34">
        <v>48335</v>
      </c>
      <c r="BT223" s="75">
        <f>IF(BT$3&gt;$A223+30,0,IF(BT$4&lt;$A223,0,IF(AND(BT$3&gt;=$A223,BT$3&lt;$A224),BT$19*(32-DAY(BT$3)),IF(AND(BT$4&gt;=$A223,BT$4&lt;$A224),BT$19*DAY(BT$4),IF(AND(BT$3&lt;$A223,BT$4&gt;$A224),BT$19*31,"X")))))*BT$21/100</f>
        <v>0</v>
      </c>
      <c r="BU223" s="64">
        <f t="shared" si="671"/>
        <v>0</v>
      </c>
      <c r="BV223" s="27">
        <f t="shared" si="651"/>
        <v>0</v>
      </c>
      <c r="BX223" s="34">
        <v>48335</v>
      </c>
      <c r="BY223" s="75">
        <f>IF(BY$3&gt;$A223+30,0,IF(BY$4&lt;$A223,0,IF(AND(BY$3&gt;=$A223,BY$3&lt;$A224),BY$19*(32-DAY(BY$3)),IF(AND(BY$4&gt;=$A223,BY$4&lt;$A224),BY$19*DAY(BY$4),IF(AND(BY$3&lt;$A223,BY$4&gt;$A224),BY$19*31,"X")))))*BY$21/100</f>
        <v>0</v>
      </c>
      <c r="BZ223" s="64">
        <f t="shared" si="672"/>
        <v>0</v>
      </c>
      <c r="CA223" s="27">
        <f t="shared" si="652"/>
        <v>0</v>
      </c>
      <c r="CC223" s="34">
        <v>48335</v>
      </c>
      <c r="CD223" s="75">
        <f>IF(CD$3&gt;$A223+30,0,IF(CD$4&lt;$A223,0,IF(AND(CD$3&gt;=$A223,CD$3&lt;$A224),CD$19*(32-DAY(CD$3)),IF(AND(CD$4&gt;=$A223,CD$4&lt;$A224),CD$19*DAY(CD$4),IF(AND(CD$3&lt;$A223,CD$4&gt;$A224),CD$19*31,"X")))))*CD$21/100</f>
        <v>0</v>
      </c>
      <c r="CE223" s="64">
        <f t="shared" si="673"/>
        <v>0</v>
      </c>
      <c r="CF223" s="27">
        <f t="shared" si="653"/>
        <v>0</v>
      </c>
      <c r="CH223" s="34">
        <v>48335</v>
      </c>
      <c r="CI223" s="75">
        <f>IF(CI$3&gt;$A223+30,0,IF(CI$4&lt;$A223,0,IF(AND(CI$3&gt;=$A223,CI$3&lt;$A224),CI$19*(32-DAY(CI$3)),IF(AND(CI$4&gt;=$A223,CI$4&lt;$A224),CI$19*DAY(CI$4),IF(AND(CI$3&lt;$A223,CI$4&gt;$A224),CI$19*31,"X")))))*CI$21/100</f>
        <v>0</v>
      </c>
      <c r="CJ223" s="64">
        <f t="shared" si="674"/>
        <v>0</v>
      </c>
      <c r="CK223" s="27">
        <f t="shared" si="654"/>
        <v>0</v>
      </c>
      <c r="CM223" s="34">
        <v>48335</v>
      </c>
      <c r="CN223" s="75">
        <f>IF(CN$3&gt;$A223+30,0,IF(CN$4&lt;$A223,0,IF(AND(CN$3&gt;=$A223,CN$3&lt;$A224),CN$19*(32-DAY(CN$3)),IF(AND(CN$4&gt;=$A223,CN$4&lt;$A224),CN$19*DAY(CN$4),IF(AND(CN$3&lt;$A223,CN$4&gt;$A224),CN$19*31,"X")))))*CN$21/100</f>
        <v>0</v>
      </c>
      <c r="CO223" s="64">
        <f t="shared" si="675"/>
        <v>0</v>
      </c>
      <c r="CP223" s="27">
        <f t="shared" si="655"/>
        <v>0</v>
      </c>
      <c r="CR223" s="34">
        <v>48335</v>
      </c>
      <c r="CS223" s="75">
        <f>IF(CS$3&gt;$A223+30,0,IF(CS$4&lt;$A223,0,IF(AND(CS$3&gt;=$A223,CS$3&lt;$A224),CS$19*(32-DAY(CS$3)),IF(AND(CS$4&gt;=$A223,CS$4&lt;$A224),CS$19*DAY(CS$4),IF(AND(CS$3&lt;$A223,CS$4&gt;$A224),CS$19*31,"X")))))*CS$21/100</f>
        <v>0</v>
      </c>
      <c r="CT223" s="64">
        <f t="shared" si="676"/>
        <v>0</v>
      </c>
      <c r="CU223" s="27">
        <f t="shared" si="656"/>
        <v>0</v>
      </c>
    </row>
    <row r="224" spans="1:99" ht="12.75" hidden="1" customHeight="1" outlineLevel="1" x14ac:dyDescent="0.2">
      <c r="A224" s="34">
        <v>48366</v>
      </c>
      <c r="B224" s="75">
        <f>IF(B$3&gt;$A224+29,0,IF(B$4&lt;$A224,0,IF(AND(B$3&gt;=$A224,B$3&lt;$A225),B$19*(31-DAY(B$3)),IF(AND(B$4&gt;=$A224,B$4&lt;$A225),B$19*DAY(B$4),IF(AND(B$3&lt;$A224,B$4&gt;$A225),B$19*30,"X")))))*B$21/100</f>
        <v>0</v>
      </c>
      <c r="C224" s="64">
        <f t="shared" si="657"/>
        <v>0</v>
      </c>
      <c r="D224" s="27">
        <f t="shared" si="637"/>
        <v>0</v>
      </c>
      <c r="F224" s="34">
        <v>48366</v>
      </c>
      <c r="G224" s="75">
        <f>IF(G$3&gt;$A224+29,0,IF(G$4&lt;$A224,0,IF(AND(G$3&gt;=$A224,G$3&lt;$A225),G$19*(31-DAY(G$3)),IF(AND(G$4&gt;=$A224,G$4&lt;$A225),G$19*DAY(G$4),IF(AND(G$3&lt;$A224,G$4&gt;$A225),G$19*30,"X")))))*G$21/100</f>
        <v>0</v>
      </c>
      <c r="H224" s="64">
        <f t="shared" si="658"/>
        <v>0</v>
      </c>
      <c r="I224" s="27">
        <f t="shared" si="638"/>
        <v>0</v>
      </c>
      <c r="K224" s="34">
        <v>48366</v>
      </c>
      <c r="L224" s="75">
        <f>IF(L$3&gt;$A224+29,0,IF(L$4&lt;$A224,0,IF(AND(L$3&gt;=$A224,L$3&lt;$A225),L$19*(31-DAY(L$3)),IF(AND(L$4&gt;=$A224,L$4&lt;$A225),L$19*DAY(L$4),IF(AND(L$3&lt;$A224,L$4&gt;$A225),L$19*30,"X")))))*L$21/100</f>
        <v>0</v>
      </c>
      <c r="M224" s="64">
        <f t="shared" si="659"/>
        <v>0</v>
      </c>
      <c r="N224" s="27">
        <f t="shared" si="639"/>
        <v>0</v>
      </c>
      <c r="P224" s="34">
        <v>48366</v>
      </c>
      <c r="Q224" s="75">
        <f>IF(Q$3&gt;$A224+29,0,IF(Q$4&lt;$A224,0,IF(AND(Q$3&gt;=$A224,Q$3&lt;$A225),Q$19*(31-DAY(Q$3)),IF(AND(Q$4&gt;=$A224,Q$4&lt;$A225),Q$19*DAY(Q$4),IF(AND(Q$3&lt;$A224,Q$4&gt;$A225),Q$19*30,"X")))))*Q$21/100</f>
        <v>0</v>
      </c>
      <c r="R224" s="64">
        <f t="shared" si="660"/>
        <v>0</v>
      </c>
      <c r="S224" s="27">
        <f t="shared" si="640"/>
        <v>0</v>
      </c>
      <c r="U224" s="34">
        <v>48366</v>
      </c>
      <c r="V224" s="75">
        <f>IF(V$3&gt;$A224+29,0,IF(V$4&lt;$A224,0,IF(AND(V$3&gt;=$A224,V$3&lt;$A225),V$19*(31-DAY(V$3)),IF(AND(V$4&gt;=$A224,V$4&lt;$A225),V$19*DAY(V$4),IF(AND(V$3&lt;$A224,V$4&gt;$A225),V$19*30,"X")))))*V$21/100</f>
        <v>0</v>
      </c>
      <c r="W224" s="64">
        <f t="shared" si="661"/>
        <v>0</v>
      </c>
      <c r="X224" s="27">
        <f t="shared" si="641"/>
        <v>0</v>
      </c>
      <c r="Z224" s="34">
        <v>48366</v>
      </c>
      <c r="AA224" s="75">
        <f>IF(AA$3&gt;$A224+29,0,IF(AA$4&lt;$A224,0,IF(AND(AA$3&gt;=$A224,AA$3&lt;$A225),AA$19*(31-DAY(AA$3)),IF(AND(AA$4&gt;=$A224,AA$4&lt;$A225),AA$19*DAY(AA$4),IF(AND(AA$3&lt;$A224,AA$4&gt;$A225),AA$19*30,"X")))))*AA$21/100</f>
        <v>0</v>
      </c>
      <c r="AB224" s="64">
        <f t="shared" si="662"/>
        <v>0</v>
      </c>
      <c r="AC224" s="27">
        <f t="shared" si="642"/>
        <v>0</v>
      </c>
      <c r="AE224" s="34">
        <v>48366</v>
      </c>
      <c r="AF224" s="75">
        <f>IF(AF$3&gt;$A224+29,0,IF(AF$4&lt;$A224,0,IF(AND(AF$3&gt;=$A224,AF$3&lt;$A225),AF$19*(31-DAY(AF$3)),IF(AND(AF$4&gt;=$A224,AF$4&lt;$A225),AF$19*DAY(AF$4),IF(AND(AF$3&lt;$A224,AF$4&gt;$A225),AF$19*30,"X")))))*AF$21/100</f>
        <v>0</v>
      </c>
      <c r="AG224" s="64">
        <f t="shared" si="663"/>
        <v>0</v>
      </c>
      <c r="AH224" s="27">
        <f t="shared" si="643"/>
        <v>0</v>
      </c>
      <c r="AJ224" s="34">
        <v>48366</v>
      </c>
      <c r="AK224" s="75">
        <f>IF(AK$3&gt;$A224+29,0,IF(AK$4&lt;$A224,0,IF(AND(AK$3&gt;=$A224,AK$3&lt;$A225),AK$19*(31-DAY(AK$3)),IF(AND(AK$4&gt;=$A224,AK$4&lt;$A225),AK$19*DAY(AK$4),IF(AND(AK$3&lt;$A224,AK$4&gt;$A225),AK$19*30,"X")))))*AK$21/100</f>
        <v>0</v>
      </c>
      <c r="AL224" s="64">
        <f t="shared" si="664"/>
        <v>0</v>
      </c>
      <c r="AM224" s="27">
        <f t="shared" si="644"/>
        <v>0</v>
      </c>
      <c r="AO224" s="34">
        <v>48366</v>
      </c>
      <c r="AP224" s="75">
        <f>IF(AP$3&gt;$A224+29,0,IF(AP$4&lt;$A224,0,IF(AND(AP$3&gt;=$A224,AP$3&lt;$A225),AP$19*(31-DAY(AP$3)),IF(AND(AP$4&gt;=$A224,AP$4&lt;$A225),AP$19*DAY(AP$4),IF(AND(AP$3&lt;$A224,AP$4&gt;$A225),AP$19*30,"X")))))*AP$21/100</f>
        <v>0</v>
      </c>
      <c r="AQ224" s="64">
        <f t="shared" si="665"/>
        <v>0</v>
      </c>
      <c r="AR224" s="27">
        <f t="shared" si="645"/>
        <v>0</v>
      </c>
      <c r="AT224" s="34">
        <v>48366</v>
      </c>
      <c r="AU224" s="75">
        <f>IF(AU$3&gt;$A224+29,0,IF(AU$4&lt;$A224,0,IF(AND(AU$3&gt;=$A224,AU$3&lt;$A225),AU$19*(31-DAY(AU$3)),IF(AND(AU$4&gt;=$A224,AU$4&lt;$A225),AU$19*DAY(AU$4),IF(AND(AU$3&lt;$A224,AU$4&gt;$A225),AU$19*30,"X")))))*AU$21/100</f>
        <v>0</v>
      </c>
      <c r="AV224" s="64">
        <f t="shared" si="666"/>
        <v>0</v>
      </c>
      <c r="AW224" s="27">
        <f t="shared" si="646"/>
        <v>0</v>
      </c>
      <c r="AY224" s="34">
        <v>48366</v>
      </c>
      <c r="AZ224" s="75">
        <f>IF(AZ$3&gt;$A224+29,0,IF(AZ$4&lt;$A224,0,IF(AND(AZ$3&gt;=$A224,AZ$3&lt;$A225),AZ$19*(31-DAY(AZ$3)),IF(AND(AZ$4&gt;=$A224,AZ$4&lt;$A225),AZ$19*DAY(AZ$4),IF(AND(AZ$3&lt;$A224,AZ$4&gt;$A225),AZ$19*30,"X")))))*AZ$21/100</f>
        <v>0</v>
      </c>
      <c r="BA224" s="64">
        <f t="shared" si="667"/>
        <v>0</v>
      </c>
      <c r="BB224" s="27">
        <f t="shared" si="647"/>
        <v>0</v>
      </c>
      <c r="BD224" s="34">
        <v>48366</v>
      </c>
      <c r="BE224" s="75">
        <f>IF(BE$3&gt;$A224+29,0,IF(BE$4&lt;$A224,0,IF(AND(BE$3&gt;=$A224,BE$3&lt;$A225),BE$19*(31-DAY(BE$3)),IF(AND(BE$4&gt;=$A224,BE$4&lt;$A225),BE$19*DAY(BE$4),IF(AND(BE$3&lt;$A224,BE$4&gt;$A225),BE$19*30,"X")))))*BE$21/100</f>
        <v>0</v>
      </c>
      <c r="BF224" s="64">
        <f t="shared" si="668"/>
        <v>0</v>
      </c>
      <c r="BG224" s="27">
        <f t="shared" si="648"/>
        <v>0</v>
      </c>
      <c r="BI224" s="34">
        <v>48366</v>
      </c>
      <c r="BJ224" s="75">
        <f>IF(BJ$3&gt;$A224+29,0,IF(BJ$4&lt;$A224,0,IF(AND(BJ$3&gt;=$A224,BJ$3&lt;$A225),BJ$19*(31-DAY(BJ$3)),IF(AND(BJ$4&gt;=$A224,BJ$4&lt;$A225),BJ$19*DAY(BJ$4),IF(AND(BJ$3&lt;$A224,BJ$4&gt;$A225),BJ$19*30,"X")))))*BJ$21/100</f>
        <v>0</v>
      </c>
      <c r="BK224" s="64">
        <f t="shared" si="669"/>
        <v>0</v>
      </c>
      <c r="BL224" s="27">
        <f t="shared" si="649"/>
        <v>0</v>
      </c>
      <c r="BN224" s="34">
        <v>48366</v>
      </c>
      <c r="BO224" s="75">
        <f>IF(BO$3&gt;$A224+29,0,IF(BO$4&lt;$A224,0,IF(AND(BO$3&gt;=$A224,BO$3&lt;$A225),BO$19*(31-DAY(BO$3)),IF(AND(BO$4&gt;=$A224,BO$4&lt;$A225),BO$19*DAY(BO$4),IF(AND(BO$3&lt;$A224,BO$4&gt;$A225),BO$19*30,"X")))))*BO$21/100</f>
        <v>0</v>
      </c>
      <c r="BP224" s="64">
        <f t="shared" si="670"/>
        <v>0</v>
      </c>
      <c r="BQ224" s="27">
        <f t="shared" si="650"/>
        <v>0</v>
      </c>
      <c r="BS224" s="34">
        <v>48366</v>
      </c>
      <c r="BT224" s="75">
        <f>IF(BT$3&gt;$A224+29,0,IF(BT$4&lt;$A224,0,IF(AND(BT$3&gt;=$A224,BT$3&lt;$A225),BT$19*(31-DAY(BT$3)),IF(AND(BT$4&gt;=$A224,BT$4&lt;$A225),BT$19*DAY(BT$4),IF(AND(BT$3&lt;$A224,BT$4&gt;$A225),BT$19*30,"X")))))*BT$21/100</f>
        <v>0</v>
      </c>
      <c r="BU224" s="64">
        <f t="shared" si="671"/>
        <v>0</v>
      </c>
      <c r="BV224" s="27">
        <f t="shared" si="651"/>
        <v>0</v>
      </c>
      <c r="BX224" s="34">
        <v>48366</v>
      </c>
      <c r="BY224" s="75">
        <f>IF(BY$3&gt;$A224+29,0,IF(BY$4&lt;$A224,0,IF(AND(BY$3&gt;=$A224,BY$3&lt;$A225),BY$19*(31-DAY(BY$3)),IF(AND(BY$4&gt;=$A224,BY$4&lt;$A225),BY$19*DAY(BY$4),IF(AND(BY$3&lt;$A224,BY$4&gt;$A225),BY$19*30,"X")))))*BY$21/100</f>
        <v>0</v>
      </c>
      <c r="BZ224" s="64">
        <f t="shared" si="672"/>
        <v>0</v>
      </c>
      <c r="CA224" s="27">
        <f t="shared" si="652"/>
        <v>0</v>
      </c>
      <c r="CC224" s="34">
        <v>48366</v>
      </c>
      <c r="CD224" s="75">
        <f>IF(CD$3&gt;$A224+29,0,IF(CD$4&lt;$A224,0,IF(AND(CD$3&gt;=$A224,CD$3&lt;$A225),CD$19*(31-DAY(CD$3)),IF(AND(CD$4&gt;=$A224,CD$4&lt;$A225),CD$19*DAY(CD$4),IF(AND(CD$3&lt;$A224,CD$4&gt;$A225),CD$19*30,"X")))))*CD$21/100</f>
        <v>0</v>
      </c>
      <c r="CE224" s="64">
        <f t="shared" si="673"/>
        <v>0</v>
      </c>
      <c r="CF224" s="27">
        <f t="shared" si="653"/>
        <v>0</v>
      </c>
      <c r="CH224" s="34">
        <v>48366</v>
      </c>
      <c r="CI224" s="75">
        <f>IF(CI$3&gt;$A224+29,0,IF(CI$4&lt;$A224,0,IF(AND(CI$3&gt;=$A224,CI$3&lt;$A225),CI$19*(31-DAY(CI$3)),IF(AND(CI$4&gt;=$A224,CI$4&lt;$A225),CI$19*DAY(CI$4),IF(AND(CI$3&lt;$A224,CI$4&gt;$A225),CI$19*30,"X")))))*CI$21/100</f>
        <v>0</v>
      </c>
      <c r="CJ224" s="64">
        <f t="shared" si="674"/>
        <v>0</v>
      </c>
      <c r="CK224" s="27">
        <f t="shared" si="654"/>
        <v>0</v>
      </c>
      <c r="CM224" s="34">
        <v>48366</v>
      </c>
      <c r="CN224" s="75">
        <f>IF(CN$3&gt;$A224+29,0,IF(CN$4&lt;$A224,0,IF(AND(CN$3&gt;=$A224,CN$3&lt;$A225),CN$19*(31-DAY(CN$3)),IF(AND(CN$4&gt;=$A224,CN$4&lt;$A225),CN$19*DAY(CN$4),IF(AND(CN$3&lt;$A224,CN$4&gt;$A225),CN$19*30,"X")))))*CN$21/100</f>
        <v>0</v>
      </c>
      <c r="CO224" s="64">
        <f t="shared" si="675"/>
        <v>0</v>
      </c>
      <c r="CP224" s="27">
        <f t="shared" si="655"/>
        <v>0</v>
      </c>
      <c r="CR224" s="34">
        <v>48366</v>
      </c>
      <c r="CS224" s="75">
        <f>IF(CS$3&gt;$A224+29,0,IF(CS$4&lt;$A224,0,IF(AND(CS$3&gt;=$A224,CS$3&lt;$A225),CS$19*(31-DAY(CS$3)),IF(AND(CS$4&gt;=$A224,CS$4&lt;$A225),CS$19*DAY(CS$4),IF(AND(CS$3&lt;$A224,CS$4&gt;$A225),CS$19*30,"X")))))*CS$21/100</f>
        <v>0</v>
      </c>
      <c r="CT224" s="64">
        <f t="shared" si="676"/>
        <v>0</v>
      </c>
      <c r="CU224" s="27">
        <f t="shared" si="656"/>
        <v>0</v>
      </c>
    </row>
    <row r="225" spans="1:99" ht="12.75" hidden="1" customHeight="1" outlineLevel="1" x14ac:dyDescent="0.2">
      <c r="A225" s="34">
        <v>48396</v>
      </c>
      <c r="B225" s="75">
        <f>IF(B$3&gt;$A225+30,0,IF(B$4&lt;$A225,0,IF(AND(B$3&gt;=$A225,B$3&lt;$A226),B$19*(32-DAY(B$3)),IF(AND(B$4&gt;=$A225,B$4&lt;$A226),B$19*DAY(B$4),IF(AND(B$3&lt;$A225,B$4&gt;$A226),B$19*31,"X")))))*B$21/100</f>
        <v>0</v>
      </c>
      <c r="C225" s="64">
        <f t="shared" si="657"/>
        <v>0</v>
      </c>
      <c r="D225" s="27">
        <f t="shared" si="637"/>
        <v>0</v>
      </c>
      <c r="F225" s="34">
        <v>48396</v>
      </c>
      <c r="G225" s="75">
        <f>IF(G$3&gt;$A225+30,0,IF(G$4&lt;$A225,0,IF(AND(G$3&gt;=$A225,G$3&lt;$A226),G$19*(32-DAY(G$3)),IF(AND(G$4&gt;=$A225,G$4&lt;$A226),G$19*DAY(G$4),IF(AND(G$3&lt;$A225,G$4&gt;$A226),G$19*31,"X")))))*G$21/100</f>
        <v>0</v>
      </c>
      <c r="H225" s="64">
        <f t="shared" si="658"/>
        <v>0</v>
      </c>
      <c r="I225" s="27">
        <f t="shared" si="638"/>
        <v>0</v>
      </c>
      <c r="K225" s="34">
        <v>48396</v>
      </c>
      <c r="L225" s="75">
        <f>IF(L$3&gt;$A225+30,0,IF(L$4&lt;$A225,0,IF(AND(L$3&gt;=$A225,L$3&lt;$A226),L$19*(32-DAY(L$3)),IF(AND(L$4&gt;=$A225,L$4&lt;$A226),L$19*DAY(L$4),IF(AND(L$3&lt;$A225,L$4&gt;$A226),L$19*31,"X")))))*L$21/100</f>
        <v>0</v>
      </c>
      <c r="M225" s="64">
        <f t="shared" si="659"/>
        <v>0</v>
      </c>
      <c r="N225" s="27">
        <f t="shared" si="639"/>
        <v>0</v>
      </c>
      <c r="P225" s="34">
        <v>48396</v>
      </c>
      <c r="Q225" s="75">
        <f>IF(Q$3&gt;$A225+30,0,IF(Q$4&lt;$A225,0,IF(AND(Q$3&gt;=$A225,Q$3&lt;$A226),Q$19*(32-DAY(Q$3)),IF(AND(Q$4&gt;=$A225,Q$4&lt;$A226),Q$19*DAY(Q$4),IF(AND(Q$3&lt;$A225,Q$4&gt;$A226),Q$19*31,"X")))))*Q$21/100</f>
        <v>0</v>
      </c>
      <c r="R225" s="64">
        <f t="shared" si="660"/>
        <v>0</v>
      </c>
      <c r="S225" s="27">
        <f t="shared" si="640"/>
        <v>0</v>
      </c>
      <c r="U225" s="34">
        <v>48396</v>
      </c>
      <c r="V225" s="75">
        <f>IF(V$3&gt;$A225+30,0,IF(V$4&lt;$A225,0,IF(AND(V$3&gt;=$A225,V$3&lt;$A226),V$19*(32-DAY(V$3)),IF(AND(V$4&gt;=$A225,V$4&lt;$A226),V$19*DAY(V$4),IF(AND(V$3&lt;$A225,V$4&gt;$A226),V$19*31,"X")))))*V$21/100</f>
        <v>0</v>
      </c>
      <c r="W225" s="64">
        <f t="shared" si="661"/>
        <v>0</v>
      </c>
      <c r="X225" s="27">
        <f t="shared" si="641"/>
        <v>0</v>
      </c>
      <c r="Z225" s="34">
        <v>48396</v>
      </c>
      <c r="AA225" s="75">
        <f>IF(AA$3&gt;$A225+30,0,IF(AA$4&lt;$A225,0,IF(AND(AA$3&gt;=$A225,AA$3&lt;$A226),AA$19*(32-DAY(AA$3)),IF(AND(AA$4&gt;=$A225,AA$4&lt;$A226),AA$19*DAY(AA$4),IF(AND(AA$3&lt;$A225,AA$4&gt;$A226),AA$19*31,"X")))))*AA$21/100</f>
        <v>0</v>
      </c>
      <c r="AB225" s="64">
        <f t="shared" si="662"/>
        <v>0</v>
      </c>
      <c r="AC225" s="27">
        <f t="shared" si="642"/>
        <v>0</v>
      </c>
      <c r="AE225" s="34">
        <v>48396</v>
      </c>
      <c r="AF225" s="75">
        <f>IF(AF$3&gt;$A225+30,0,IF(AF$4&lt;$A225,0,IF(AND(AF$3&gt;=$A225,AF$3&lt;$A226),AF$19*(32-DAY(AF$3)),IF(AND(AF$4&gt;=$A225,AF$4&lt;$A226),AF$19*DAY(AF$4),IF(AND(AF$3&lt;$A225,AF$4&gt;$A226),AF$19*31,"X")))))*AF$21/100</f>
        <v>0</v>
      </c>
      <c r="AG225" s="64">
        <f t="shared" si="663"/>
        <v>0</v>
      </c>
      <c r="AH225" s="27">
        <f t="shared" si="643"/>
        <v>0</v>
      </c>
      <c r="AJ225" s="34">
        <v>48396</v>
      </c>
      <c r="AK225" s="75">
        <f>IF(AK$3&gt;$A225+30,0,IF(AK$4&lt;$A225,0,IF(AND(AK$3&gt;=$A225,AK$3&lt;$A226),AK$19*(32-DAY(AK$3)),IF(AND(AK$4&gt;=$A225,AK$4&lt;$A226),AK$19*DAY(AK$4),IF(AND(AK$3&lt;$A225,AK$4&gt;$A226),AK$19*31,"X")))))*AK$21/100</f>
        <v>0</v>
      </c>
      <c r="AL225" s="64">
        <f t="shared" si="664"/>
        <v>0</v>
      </c>
      <c r="AM225" s="27">
        <f t="shared" si="644"/>
        <v>0</v>
      </c>
      <c r="AO225" s="34">
        <v>48396</v>
      </c>
      <c r="AP225" s="75">
        <f>IF(AP$3&gt;$A225+30,0,IF(AP$4&lt;$A225,0,IF(AND(AP$3&gt;=$A225,AP$3&lt;$A226),AP$19*(32-DAY(AP$3)),IF(AND(AP$4&gt;=$A225,AP$4&lt;$A226),AP$19*DAY(AP$4),IF(AND(AP$3&lt;$A225,AP$4&gt;$A226),AP$19*31,"X")))))*AP$21/100</f>
        <v>0</v>
      </c>
      <c r="AQ225" s="64">
        <f t="shared" si="665"/>
        <v>0</v>
      </c>
      <c r="AR225" s="27">
        <f t="shared" si="645"/>
        <v>0</v>
      </c>
      <c r="AT225" s="34">
        <v>48396</v>
      </c>
      <c r="AU225" s="75">
        <f>IF(AU$3&gt;$A225+30,0,IF(AU$4&lt;$A225,0,IF(AND(AU$3&gt;=$A225,AU$3&lt;$A226),AU$19*(32-DAY(AU$3)),IF(AND(AU$4&gt;=$A225,AU$4&lt;$A226),AU$19*DAY(AU$4),IF(AND(AU$3&lt;$A225,AU$4&gt;$A226),AU$19*31,"X")))))*AU$21/100</f>
        <v>0</v>
      </c>
      <c r="AV225" s="64">
        <f t="shared" si="666"/>
        <v>0</v>
      </c>
      <c r="AW225" s="27">
        <f t="shared" si="646"/>
        <v>0</v>
      </c>
      <c r="AY225" s="34">
        <v>48396</v>
      </c>
      <c r="AZ225" s="75">
        <f>IF(AZ$3&gt;$A225+30,0,IF(AZ$4&lt;$A225,0,IF(AND(AZ$3&gt;=$A225,AZ$3&lt;$A226),AZ$19*(32-DAY(AZ$3)),IF(AND(AZ$4&gt;=$A225,AZ$4&lt;$A226),AZ$19*DAY(AZ$4),IF(AND(AZ$3&lt;$A225,AZ$4&gt;$A226),AZ$19*31,"X")))))*AZ$21/100</f>
        <v>0</v>
      </c>
      <c r="BA225" s="64">
        <f t="shared" si="667"/>
        <v>0</v>
      </c>
      <c r="BB225" s="27">
        <f t="shared" si="647"/>
        <v>0</v>
      </c>
      <c r="BD225" s="34">
        <v>48396</v>
      </c>
      <c r="BE225" s="75">
        <f>IF(BE$3&gt;$A225+30,0,IF(BE$4&lt;$A225,0,IF(AND(BE$3&gt;=$A225,BE$3&lt;$A226),BE$19*(32-DAY(BE$3)),IF(AND(BE$4&gt;=$A225,BE$4&lt;$A226),BE$19*DAY(BE$4),IF(AND(BE$3&lt;$A225,BE$4&gt;$A226),BE$19*31,"X")))))*BE$21/100</f>
        <v>0</v>
      </c>
      <c r="BF225" s="64">
        <f t="shared" si="668"/>
        <v>0</v>
      </c>
      <c r="BG225" s="27">
        <f t="shared" si="648"/>
        <v>0</v>
      </c>
      <c r="BI225" s="34">
        <v>48396</v>
      </c>
      <c r="BJ225" s="75">
        <f>IF(BJ$3&gt;$A225+30,0,IF(BJ$4&lt;$A225,0,IF(AND(BJ$3&gt;=$A225,BJ$3&lt;$A226),BJ$19*(32-DAY(BJ$3)),IF(AND(BJ$4&gt;=$A225,BJ$4&lt;$A226),BJ$19*DAY(BJ$4),IF(AND(BJ$3&lt;$A225,BJ$4&gt;$A226),BJ$19*31,"X")))))*BJ$21/100</f>
        <v>0</v>
      </c>
      <c r="BK225" s="64">
        <f t="shared" si="669"/>
        <v>0</v>
      </c>
      <c r="BL225" s="27">
        <f t="shared" si="649"/>
        <v>0</v>
      </c>
      <c r="BN225" s="34">
        <v>48396</v>
      </c>
      <c r="BO225" s="75">
        <f>IF(BO$3&gt;$A225+30,0,IF(BO$4&lt;$A225,0,IF(AND(BO$3&gt;=$A225,BO$3&lt;$A226),BO$19*(32-DAY(BO$3)),IF(AND(BO$4&gt;=$A225,BO$4&lt;$A226),BO$19*DAY(BO$4),IF(AND(BO$3&lt;$A225,BO$4&gt;$A226),BO$19*31,"X")))))*BO$21/100</f>
        <v>0</v>
      </c>
      <c r="BP225" s="64">
        <f t="shared" si="670"/>
        <v>0</v>
      </c>
      <c r="BQ225" s="27">
        <f t="shared" si="650"/>
        <v>0</v>
      </c>
      <c r="BS225" s="34">
        <v>48396</v>
      </c>
      <c r="BT225" s="75">
        <f>IF(BT$3&gt;$A225+30,0,IF(BT$4&lt;$A225,0,IF(AND(BT$3&gt;=$A225,BT$3&lt;$A226),BT$19*(32-DAY(BT$3)),IF(AND(BT$4&gt;=$A225,BT$4&lt;$A226),BT$19*DAY(BT$4),IF(AND(BT$3&lt;$A225,BT$4&gt;$A226),BT$19*31,"X")))))*BT$21/100</f>
        <v>0</v>
      </c>
      <c r="BU225" s="64">
        <f t="shared" si="671"/>
        <v>0</v>
      </c>
      <c r="BV225" s="27">
        <f t="shared" si="651"/>
        <v>0</v>
      </c>
      <c r="BX225" s="34">
        <v>48396</v>
      </c>
      <c r="BY225" s="75">
        <f>IF(BY$3&gt;$A225+30,0,IF(BY$4&lt;$A225,0,IF(AND(BY$3&gt;=$A225,BY$3&lt;$A226),BY$19*(32-DAY(BY$3)),IF(AND(BY$4&gt;=$A225,BY$4&lt;$A226),BY$19*DAY(BY$4),IF(AND(BY$3&lt;$A225,BY$4&gt;$A226),BY$19*31,"X")))))*BY$21/100</f>
        <v>0</v>
      </c>
      <c r="BZ225" s="64">
        <f t="shared" si="672"/>
        <v>0</v>
      </c>
      <c r="CA225" s="27">
        <f t="shared" si="652"/>
        <v>0</v>
      </c>
      <c r="CC225" s="34">
        <v>48396</v>
      </c>
      <c r="CD225" s="75">
        <f>IF(CD$3&gt;$A225+30,0,IF(CD$4&lt;$A225,0,IF(AND(CD$3&gt;=$A225,CD$3&lt;$A226),CD$19*(32-DAY(CD$3)),IF(AND(CD$4&gt;=$A225,CD$4&lt;$A226),CD$19*DAY(CD$4),IF(AND(CD$3&lt;$A225,CD$4&gt;$A226),CD$19*31,"X")))))*CD$21/100</f>
        <v>0</v>
      </c>
      <c r="CE225" s="64">
        <f t="shared" si="673"/>
        <v>0</v>
      </c>
      <c r="CF225" s="27">
        <f t="shared" si="653"/>
        <v>0</v>
      </c>
      <c r="CH225" s="34">
        <v>48396</v>
      </c>
      <c r="CI225" s="75">
        <f>IF(CI$3&gt;$A225+30,0,IF(CI$4&lt;$A225,0,IF(AND(CI$3&gt;=$A225,CI$3&lt;$A226),CI$19*(32-DAY(CI$3)),IF(AND(CI$4&gt;=$A225,CI$4&lt;$A226),CI$19*DAY(CI$4),IF(AND(CI$3&lt;$A225,CI$4&gt;$A226),CI$19*31,"X")))))*CI$21/100</f>
        <v>0</v>
      </c>
      <c r="CJ225" s="64">
        <f t="shared" si="674"/>
        <v>0</v>
      </c>
      <c r="CK225" s="27">
        <f t="shared" si="654"/>
        <v>0</v>
      </c>
      <c r="CM225" s="34">
        <v>48396</v>
      </c>
      <c r="CN225" s="75">
        <f>IF(CN$3&gt;$A225+30,0,IF(CN$4&lt;$A225,0,IF(AND(CN$3&gt;=$A225,CN$3&lt;$A226),CN$19*(32-DAY(CN$3)),IF(AND(CN$4&gt;=$A225,CN$4&lt;$A226),CN$19*DAY(CN$4),IF(AND(CN$3&lt;$A225,CN$4&gt;$A226),CN$19*31,"X")))))*CN$21/100</f>
        <v>0</v>
      </c>
      <c r="CO225" s="64">
        <f t="shared" si="675"/>
        <v>0</v>
      </c>
      <c r="CP225" s="27">
        <f t="shared" si="655"/>
        <v>0</v>
      </c>
      <c r="CR225" s="34">
        <v>48396</v>
      </c>
      <c r="CS225" s="75">
        <f>IF(CS$3&gt;$A225+30,0,IF(CS$4&lt;$A225,0,IF(AND(CS$3&gt;=$A225,CS$3&lt;$A226),CS$19*(32-DAY(CS$3)),IF(AND(CS$4&gt;=$A225,CS$4&lt;$A226),CS$19*DAY(CS$4),IF(AND(CS$3&lt;$A225,CS$4&gt;$A226),CS$19*31,"X")))))*CS$21/100</f>
        <v>0</v>
      </c>
      <c r="CT225" s="64">
        <f t="shared" si="676"/>
        <v>0</v>
      </c>
      <c r="CU225" s="27">
        <f t="shared" si="656"/>
        <v>0</v>
      </c>
    </row>
    <row r="226" spans="1:99" ht="12.75" hidden="1" customHeight="1" outlineLevel="1" x14ac:dyDescent="0.2">
      <c r="A226" s="34">
        <v>48427</v>
      </c>
      <c r="B226" s="75">
        <f>IF(B$3&gt;$A226+30,0,IF(B$4&lt;$A226,0,IF(AND(B$3&gt;=$A226,B$3&lt;$A227),B$19*(32-DAY(B$3)),IF(AND(B$4&gt;=$A226,B$4&lt;$A227),B$19*DAY(B$4),IF(AND(B$3&lt;$A226,B$4&gt;$A227),B$19*31,"X")))))*B$21/100</f>
        <v>0</v>
      </c>
      <c r="C226" s="64">
        <f t="shared" si="657"/>
        <v>0</v>
      </c>
      <c r="D226" s="27">
        <f t="shared" si="637"/>
        <v>0</v>
      </c>
      <c r="F226" s="34">
        <v>48427</v>
      </c>
      <c r="G226" s="75">
        <f>IF(G$3&gt;$A226+30,0,IF(G$4&lt;$A226,0,IF(AND(G$3&gt;=$A226,G$3&lt;$A227),G$19*(32-DAY(G$3)),IF(AND(G$4&gt;=$A226,G$4&lt;$A227),G$19*DAY(G$4),IF(AND(G$3&lt;$A226,G$4&gt;$A227),G$19*31,"X")))))*G$21/100</f>
        <v>0</v>
      </c>
      <c r="H226" s="64">
        <f t="shared" si="658"/>
        <v>0</v>
      </c>
      <c r="I226" s="27">
        <f t="shared" si="638"/>
        <v>0</v>
      </c>
      <c r="K226" s="34">
        <v>48427</v>
      </c>
      <c r="L226" s="75">
        <f>IF(L$3&gt;$A226+30,0,IF(L$4&lt;$A226,0,IF(AND(L$3&gt;=$A226,L$3&lt;$A227),L$19*(32-DAY(L$3)),IF(AND(L$4&gt;=$A226,L$4&lt;$A227),L$19*DAY(L$4),IF(AND(L$3&lt;$A226,L$4&gt;$A227),L$19*31,"X")))))*L$21/100</f>
        <v>0</v>
      </c>
      <c r="M226" s="64">
        <f t="shared" si="659"/>
        <v>0</v>
      </c>
      <c r="N226" s="27">
        <f t="shared" si="639"/>
        <v>0</v>
      </c>
      <c r="P226" s="34">
        <v>48427</v>
      </c>
      <c r="Q226" s="75">
        <f>IF(Q$3&gt;$A226+30,0,IF(Q$4&lt;$A226,0,IF(AND(Q$3&gt;=$A226,Q$3&lt;$A227),Q$19*(32-DAY(Q$3)),IF(AND(Q$4&gt;=$A226,Q$4&lt;$A227),Q$19*DAY(Q$4),IF(AND(Q$3&lt;$A226,Q$4&gt;$A227),Q$19*31,"X")))))*Q$21/100</f>
        <v>0</v>
      </c>
      <c r="R226" s="64">
        <f t="shared" si="660"/>
        <v>0</v>
      </c>
      <c r="S226" s="27">
        <f t="shared" si="640"/>
        <v>0</v>
      </c>
      <c r="U226" s="34">
        <v>48427</v>
      </c>
      <c r="V226" s="75">
        <f>IF(V$3&gt;$A226+30,0,IF(V$4&lt;$A226,0,IF(AND(V$3&gt;=$A226,V$3&lt;$A227),V$19*(32-DAY(V$3)),IF(AND(V$4&gt;=$A226,V$4&lt;$A227),V$19*DAY(V$4),IF(AND(V$3&lt;$A226,V$4&gt;$A227),V$19*31,"X")))))*V$21/100</f>
        <v>0</v>
      </c>
      <c r="W226" s="64">
        <f t="shared" si="661"/>
        <v>0</v>
      </c>
      <c r="X226" s="27">
        <f t="shared" si="641"/>
        <v>0</v>
      </c>
      <c r="Z226" s="34">
        <v>48427</v>
      </c>
      <c r="AA226" s="75">
        <f>IF(AA$3&gt;$A226+30,0,IF(AA$4&lt;$A226,0,IF(AND(AA$3&gt;=$A226,AA$3&lt;$A227),AA$19*(32-DAY(AA$3)),IF(AND(AA$4&gt;=$A226,AA$4&lt;$A227),AA$19*DAY(AA$4),IF(AND(AA$3&lt;$A226,AA$4&gt;$A227),AA$19*31,"X")))))*AA$21/100</f>
        <v>0</v>
      </c>
      <c r="AB226" s="64">
        <f t="shared" si="662"/>
        <v>0</v>
      </c>
      <c r="AC226" s="27">
        <f t="shared" si="642"/>
        <v>0</v>
      </c>
      <c r="AE226" s="34">
        <v>48427</v>
      </c>
      <c r="AF226" s="75">
        <f>IF(AF$3&gt;$A226+30,0,IF(AF$4&lt;$A226,0,IF(AND(AF$3&gt;=$A226,AF$3&lt;$A227),AF$19*(32-DAY(AF$3)),IF(AND(AF$4&gt;=$A226,AF$4&lt;$A227),AF$19*DAY(AF$4),IF(AND(AF$3&lt;$A226,AF$4&gt;$A227),AF$19*31,"X")))))*AF$21/100</f>
        <v>0</v>
      </c>
      <c r="AG226" s="64">
        <f t="shared" si="663"/>
        <v>0</v>
      </c>
      <c r="AH226" s="27">
        <f t="shared" si="643"/>
        <v>0</v>
      </c>
      <c r="AJ226" s="34">
        <v>48427</v>
      </c>
      <c r="AK226" s="75">
        <f>IF(AK$3&gt;$A226+30,0,IF(AK$4&lt;$A226,0,IF(AND(AK$3&gt;=$A226,AK$3&lt;$A227),AK$19*(32-DAY(AK$3)),IF(AND(AK$4&gt;=$A226,AK$4&lt;$A227),AK$19*DAY(AK$4),IF(AND(AK$3&lt;$A226,AK$4&gt;$A227),AK$19*31,"X")))))*AK$21/100</f>
        <v>0</v>
      </c>
      <c r="AL226" s="64">
        <f t="shared" si="664"/>
        <v>0</v>
      </c>
      <c r="AM226" s="27">
        <f t="shared" si="644"/>
        <v>0</v>
      </c>
      <c r="AO226" s="34">
        <v>48427</v>
      </c>
      <c r="AP226" s="75">
        <f>IF(AP$3&gt;$A226+30,0,IF(AP$4&lt;$A226,0,IF(AND(AP$3&gt;=$A226,AP$3&lt;$A227),AP$19*(32-DAY(AP$3)),IF(AND(AP$4&gt;=$A226,AP$4&lt;$A227),AP$19*DAY(AP$4),IF(AND(AP$3&lt;$A226,AP$4&gt;$A227),AP$19*31,"X")))))*AP$21/100</f>
        <v>0</v>
      </c>
      <c r="AQ226" s="64">
        <f t="shared" si="665"/>
        <v>0</v>
      </c>
      <c r="AR226" s="27">
        <f t="shared" si="645"/>
        <v>0</v>
      </c>
      <c r="AT226" s="34">
        <v>48427</v>
      </c>
      <c r="AU226" s="75">
        <f>IF(AU$3&gt;$A226+30,0,IF(AU$4&lt;$A226,0,IF(AND(AU$3&gt;=$A226,AU$3&lt;$A227),AU$19*(32-DAY(AU$3)),IF(AND(AU$4&gt;=$A226,AU$4&lt;$A227),AU$19*DAY(AU$4),IF(AND(AU$3&lt;$A226,AU$4&gt;$A227),AU$19*31,"X")))))*AU$21/100</f>
        <v>0</v>
      </c>
      <c r="AV226" s="64">
        <f t="shared" si="666"/>
        <v>0</v>
      </c>
      <c r="AW226" s="27">
        <f t="shared" si="646"/>
        <v>0</v>
      </c>
      <c r="AY226" s="34">
        <v>48427</v>
      </c>
      <c r="AZ226" s="75">
        <f>IF(AZ$3&gt;$A226+30,0,IF(AZ$4&lt;$A226,0,IF(AND(AZ$3&gt;=$A226,AZ$3&lt;$A227),AZ$19*(32-DAY(AZ$3)),IF(AND(AZ$4&gt;=$A226,AZ$4&lt;$A227),AZ$19*DAY(AZ$4),IF(AND(AZ$3&lt;$A226,AZ$4&gt;$A227),AZ$19*31,"X")))))*AZ$21/100</f>
        <v>0</v>
      </c>
      <c r="BA226" s="64">
        <f t="shared" si="667"/>
        <v>0</v>
      </c>
      <c r="BB226" s="27">
        <f t="shared" si="647"/>
        <v>0</v>
      </c>
      <c r="BD226" s="34">
        <v>48427</v>
      </c>
      <c r="BE226" s="75">
        <f>IF(BE$3&gt;$A226+30,0,IF(BE$4&lt;$A226,0,IF(AND(BE$3&gt;=$A226,BE$3&lt;$A227),BE$19*(32-DAY(BE$3)),IF(AND(BE$4&gt;=$A226,BE$4&lt;$A227),BE$19*DAY(BE$4),IF(AND(BE$3&lt;$A226,BE$4&gt;$A227),BE$19*31,"X")))))*BE$21/100</f>
        <v>0</v>
      </c>
      <c r="BF226" s="64">
        <f t="shared" si="668"/>
        <v>0</v>
      </c>
      <c r="BG226" s="27">
        <f t="shared" si="648"/>
        <v>0</v>
      </c>
      <c r="BI226" s="34">
        <v>48427</v>
      </c>
      <c r="BJ226" s="75">
        <f>IF(BJ$3&gt;$A226+30,0,IF(BJ$4&lt;$A226,0,IF(AND(BJ$3&gt;=$A226,BJ$3&lt;$A227),BJ$19*(32-DAY(BJ$3)),IF(AND(BJ$4&gt;=$A226,BJ$4&lt;$A227),BJ$19*DAY(BJ$4),IF(AND(BJ$3&lt;$A226,BJ$4&gt;$A227),BJ$19*31,"X")))))*BJ$21/100</f>
        <v>0</v>
      </c>
      <c r="BK226" s="64">
        <f t="shared" si="669"/>
        <v>0</v>
      </c>
      <c r="BL226" s="27">
        <f t="shared" si="649"/>
        <v>0</v>
      </c>
      <c r="BN226" s="34">
        <v>48427</v>
      </c>
      <c r="BO226" s="75">
        <f>IF(BO$3&gt;$A226+30,0,IF(BO$4&lt;$A226,0,IF(AND(BO$3&gt;=$A226,BO$3&lt;$A227),BO$19*(32-DAY(BO$3)),IF(AND(BO$4&gt;=$A226,BO$4&lt;$A227),BO$19*DAY(BO$4),IF(AND(BO$3&lt;$A226,BO$4&gt;$A227),BO$19*31,"X")))))*BO$21/100</f>
        <v>0</v>
      </c>
      <c r="BP226" s="64">
        <f t="shared" si="670"/>
        <v>0</v>
      </c>
      <c r="BQ226" s="27">
        <f t="shared" si="650"/>
        <v>0</v>
      </c>
      <c r="BS226" s="34">
        <v>48427</v>
      </c>
      <c r="BT226" s="75">
        <f>IF(BT$3&gt;$A226+30,0,IF(BT$4&lt;$A226,0,IF(AND(BT$3&gt;=$A226,BT$3&lt;$A227),BT$19*(32-DAY(BT$3)),IF(AND(BT$4&gt;=$A226,BT$4&lt;$A227),BT$19*DAY(BT$4),IF(AND(BT$3&lt;$A226,BT$4&gt;$A227),BT$19*31,"X")))))*BT$21/100</f>
        <v>0</v>
      </c>
      <c r="BU226" s="64">
        <f t="shared" si="671"/>
        <v>0</v>
      </c>
      <c r="BV226" s="27">
        <f t="shared" si="651"/>
        <v>0</v>
      </c>
      <c r="BX226" s="34">
        <v>48427</v>
      </c>
      <c r="BY226" s="75">
        <f>IF(BY$3&gt;$A226+30,0,IF(BY$4&lt;$A226,0,IF(AND(BY$3&gt;=$A226,BY$3&lt;$A227),BY$19*(32-DAY(BY$3)),IF(AND(BY$4&gt;=$A226,BY$4&lt;$A227),BY$19*DAY(BY$4),IF(AND(BY$3&lt;$A226,BY$4&gt;$A227),BY$19*31,"X")))))*BY$21/100</f>
        <v>0</v>
      </c>
      <c r="BZ226" s="64">
        <f t="shared" si="672"/>
        <v>0</v>
      </c>
      <c r="CA226" s="27">
        <f t="shared" si="652"/>
        <v>0</v>
      </c>
      <c r="CC226" s="34">
        <v>48427</v>
      </c>
      <c r="CD226" s="75">
        <f>IF(CD$3&gt;$A226+30,0,IF(CD$4&lt;$A226,0,IF(AND(CD$3&gt;=$A226,CD$3&lt;$A227),CD$19*(32-DAY(CD$3)),IF(AND(CD$4&gt;=$A226,CD$4&lt;$A227),CD$19*DAY(CD$4),IF(AND(CD$3&lt;$A226,CD$4&gt;$A227),CD$19*31,"X")))))*CD$21/100</f>
        <v>0</v>
      </c>
      <c r="CE226" s="64">
        <f t="shared" si="673"/>
        <v>0</v>
      </c>
      <c r="CF226" s="27">
        <f t="shared" si="653"/>
        <v>0</v>
      </c>
      <c r="CH226" s="34">
        <v>48427</v>
      </c>
      <c r="CI226" s="75">
        <f>IF(CI$3&gt;$A226+30,0,IF(CI$4&lt;$A226,0,IF(AND(CI$3&gt;=$A226,CI$3&lt;$A227),CI$19*(32-DAY(CI$3)),IF(AND(CI$4&gt;=$A226,CI$4&lt;$A227),CI$19*DAY(CI$4),IF(AND(CI$3&lt;$A226,CI$4&gt;$A227),CI$19*31,"X")))))*CI$21/100</f>
        <v>0</v>
      </c>
      <c r="CJ226" s="64">
        <f t="shared" si="674"/>
        <v>0</v>
      </c>
      <c r="CK226" s="27">
        <f t="shared" si="654"/>
        <v>0</v>
      </c>
      <c r="CM226" s="34">
        <v>48427</v>
      </c>
      <c r="CN226" s="75">
        <f>IF(CN$3&gt;$A226+30,0,IF(CN$4&lt;$A226,0,IF(AND(CN$3&gt;=$A226,CN$3&lt;$A227),CN$19*(32-DAY(CN$3)),IF(AND(CN$4&gt;=$A226,CN$4&lt;$A227),CN$19*DAY(CN$4),IF(AND(CN$3&lt;$A226,CN$4&gt;$A227),CN$19*31,"X")))))*CN$21/100</f>
        <v>0</v>
      </c>
      <c r="CO226" s="64">
        <f t="shared" si="675"/>
        <v>0</v>
      </c>
      <c r="CP226" s="27">
        <f t="shared" si="655"/>
        <v>0</v>
      </c>
      <c r="CR226" s="34">
        <v>48427</v>
      </c>
      <c r="CS226" s="75">
        <f>IF(CS$3&gt;$A226+30,0,IF(CS$4&lt;$A226,0,IF(AND(CS$3&gt;=$A226,CS$3&lt;$A227),CS$19*(32-DAY(CS$3)),IF(AND(CS$4&gt;=$A226,CS$4&lt;$A227),CS$19*DAY(CS$4),IF(AND(CS$3&lt;$A226,CS$4&gt;$A227),CS$19*31,"X")))))*CS$21/100</f>
        <v>0</v>
      </c>
      <c r="CT226" s="64">
        <f t="shared" si="676"/>
        <v>0</v>
      </c>
      <c r="CU226" s="27">
        <f t="shared" si="656"/>
        <v>0</v>
      </c>
    </row>
    <row r="227" spans="1:99" ht="12.75" hidden="1" customHeight="1" outlineLevel="1" x14ac:dyDescent="0.2">
      <c r="A227" s="34">
        <v>48458</v>
      </c>
      <c r="B227" s="75">
        <f>IF(B$3&gt;$A227+29,0,IF(B$4&lt;$A227,0,IF(AND(B$3&gt;=$A227,B$3&lt;$A228),B$19*(31-DAY(B$3)),IF(AND(B$4&gt;=$A227,B$4&lt;$A228),B$19*DAY(B$4),IF(AND(B$3&lt;$A227,B$4&gt;$A228),B$19*30,"X")))))*B$21/100</f>
        <v>0</v>
      </c>
      <c r="C227" s="64">
        <f t="shared" si="657"/>
        <v>0</v>
      </c>
      <c r="D227" s="27">
        <f t="shared" si="637"/>
        <v>0</v>
      </c>
      <c r="F227" s="34">
        <v>48458</v>
      </c>
      <c r="G227" s="75">
        <f>IF(G$3&gt;$A227+29,0,IF(G$4&lt;$A227,0,IF(AND(G$3&gt;=$A227,G$3&lt;$A228),G$19*(31-DAY(G$3)),IF(AND(G$4&gt;=$A227,G$4&lt;$A228),G$19*DAY(G$4),IF(AND(G$3&lt;$A227,G$4&gt;$A228),G$19*30,"X")))))*G$21/100</f>
        <v>0</v>
      </c>
      <c r="H227" s="64">
        <f t="shared" si="658"/>
        <v>0</v>
      </c>
      <c r="I227" s="27">
        <f t="shared" si="638"/>
        <v>0</v>
      </c>
      <c r="K227" s="34">
        <v>48458</v>
      </c>
      <c r="L227" s="75">
        <f>IF(L$3&gt;$A227+29,0,IF(L$4&lt;$A227,0,IF(AND(L$3&gt;=$A227,L$3&lt;$A228),L$19*(31-DAY(L$3)),IF(AND(L$4&gt;=$A227,L$4&lt;$A228),L$19*DAY(L$4),IF(AND(L$3&lt;$A227,L$4&gt;$A228),L$19*30,"X")))))*L$21/100</f>
        <v>0</v>
      </c>
      <c r="M227" s="64">
        <f t="shared" si="659"/>
        <v>0</v>
      </c>
      <c r="N227" s="27">
        <f t="shared" si="639"/>
        <v>0</v>
      </c>
      <c r="P227" s="34">
        <v>48458</v>
      </c>
      <c r="Q227" s="75">
        <f>IF(Q$3&gt;$A227+29,0,IF(Q$4&lt;$A227,0,IF(AND(Q$3&gt;=$A227,Q$3&lt;$A228),Q$19*(31-DAY(Q$3)),IF(AND(Q$4&gt;=$A227,Q$4&lt;$A228),Q$19*DAY(Q$4),IF(AND(Q$3&lt;$A227,Q$4&gt;$A228),Q$19*30,"X")))))*Q$21/100</f>
        <v>0</v>
      </c>
      <c r="R227" s="64">
        <f t="shared" si="660"/>
        <v>0</v>
      </c>
      <c r="S227" s="27">
        <f t="shared" si="640"/>
        <v>0</v>
      </c>
      <c r="U227" s="34">
        <v>48458</v>
      </c>
      <c r="V227" s="75">
        <f>IF(V$3&gt;$A227+29,0,IF(V$4&lt;$A227,0,IF(AND(V$3&gt;=$A227,V$3&lt;$A228),V$19*(31-DAY(V$3)),IF(AND(V$4&gt;=$A227,V$4&lt;$A228),V$19*DAY(V$4),IF(AND(V$3&lt;$A227,V$4&gt;$A228),V$19*30,"X")))))*V$21/100</f>
        <v>0</v>
      </c>
      <c r="W227" s="64">
        <f t="shared" si="661"/>
        <v>0</v>
      </c>
      <c r="X227" s="27">
        <f t="shared" si="641"/>
        <v>0</v>
      </c>
      <c r="Z227" s="34">
        <v>48458</v>
      </c>
      <c r="AA227" s="75">
        <f>IF(AA$3&gt;$A227+29,0,IF(AA$4&lt;$A227,0,IF(AND(AA$3&gt;=$A227,AA$3&lt;$A228),AA$19*(31-DAY(AA$3)),IF(AND(AA$4&gt;=$A227,AA$4&lt;$A228),AA$19*DAY(AA$4),IF(AND(AA$3&lt;$A227,AA$4&gt;$A228),AA$19*30,"X")))))*AA$21/100</f>
        <v>0</v>
      </c>
      <c r="AB227" s="64">
        <f t="shared" si="662"/>
        <v>0</v>
      </c>
      <c r="AC227" s="27">
        <f t="shared" si="642"/>
        <v>0</v>
      </c>
      <c r="AE227" s="34">
        <v>48458</v>
      </c>
      <c r="AF227" s="75">
        <f>IF(AF$3&gt;$A227+29,0,IF(AF$4&lt;$A227,0,IF(AND(AF$3&gt;=$A227,AF$3&lt;$A228),AF$19*(31-DAY(AF$3)),IF(AND(AF$4&gt;=$A227,AF$4&lt;$A228),AF$19*DAY(AF$4),IF(AND(AF$3&lt;$A227,AF$4&gt;$A228),AF$19*30,"X")))))*AF$21/100</f>
        <v>0</v>
      </c>
      <c r="AG227" s="64">
        <f t="shared" si="663"/>
        <v>0</v>
      </c>
      <c r="AH227" s="27">
        <f t="shared" si="643"/>
        <v>0</v>
      </c>
      <c r="AJ227" s="34">
        <v>48458</v>
      </c>
      <c r="AK227" s="75">
        <f>IF(AK$3&gt;$A227+29,0,IF(AK$4&lt;$A227,0,IF(AND(AK$3&gt;=$A227,AK$3&lt;$A228),AK$19*(31-DAY(AK$3)),IF(AND(AK$4&gt;=$A227,AK$4&lt;$A228),AK$19*DAY(AK$4),IF(AND(AK$3&lt;$A227,AK$4&gt;$A228),AK$19*30,"X")))))*AK$21/100</f>
        <v>0</v>
      </c>
      <c r="AL227" s="64">
        <f t="shared" si="664"/>
        <v>0</v>
      </c>
      <c r="AM227" s="27">
        <f t="shared" si="644"/>
        <v>0</v>
      </c>
      <c r="AO227" s="34">
        <v>48458</v>
      </c>
      <c r="AP227" s="75">
        <f>IF(AP$3&gt;$A227+29,0,IF(AP$4&lt;$A227,0,IF(AND(AP$3&gt;=$A227,AP$3&lt;$A228),AP$19*(31-DAY(AP$3)),IF(AND(AP$4&gt;=$A227,AP$4&lt;$A228),AP$19*DAY(AP$4),IF(AND(AP$3&lt;$A227,AP$4&gt;$A228),AP$19*30,"X")))))*AP$21/100</f>
        <v>0</v>
      </c>
      <c r="AQ227" s="64">
        <f t="shared" si="665"/>
        <v>0</v>
      </c>
      <c r="AR227" s="27">
        <f t="shared" si="645"/>
        <v>0</v>
      </c>
      <c r="AT227" s="34">
        <v>48458</v>
      </c>
      <c r="AU227" s="75">
        <f>IF(AU$3&gt;$A227+29,0,IF(AU$4&lt;$A227,0,IF(AND(AU$3&gt;=$A227,AU$3&lt;$A228),AU$19*(31-DAY(AU$3)),IF(AND(AU$4&gt;=$A227,AU$4&lt;$A228),AU$19*DAY(AU$4),IF(AND(AU$3&lt;$A227,AU$4&gt;$A228),AU$19*30,"X")))))*AU$21/100</f>
        <v>0</v>
      </c>
      <c r="AV227" s="64">
        <f t="shared" si="666"/>
        <v>0</v>
      </c>
      <c r="AW227" s="27">
        <f t="shared" si="646"/>
        <v>0</v>
      </c>
      <c r="AY227" s="34">
        <v>48458</v>
      </c>
      <c r="AZ227" s="75">
        <f>IF(AZ$3&gt;$A227+29,0,IF(AZ$4&lt;$A227,0,IF(AND(AZ$3&gt;=$A227,AZ$3&lt;$A228),AZ$19*(31-DAY(AZ$3)),IF(AND(AZ$4&gt;=$A227,AZ$4&lt;$A228),AZ$19*DAY(AZ$4),IF(AND(AZ$3&lt;$A227,AZ$4&gt;$A228),AZ$19*30,"X")))))*AZ$21/100</f>
        <v>0</v>
      </c>
      <c r="BA227" s="64">
        <f t="shared" si="667"/>
        <v>0</v>
      </c>
      <c r="BB227" s="27">
        <f t="shared" si="647"/>
        <v>0</v>
      </c>
      <c r="BD227" s="34">
        <v>48458</v>
      </c>
      <c r="BE227" s="75">
        <f>IF(BE$3&gt;$A227+29,0,IF(BE$4&lt;$A227,0,IF(AND(BE$3&gt;=$A227,BE$3&lt;$A228),BE$19*(31-DAY(BE$3)),IF(AND(BE$4&gt;=$A227,BE$4&lt;$A228),BE$19*DAY(BE$4),IF(AND(BE$3&lt;$A227,BE$4&gt;$A228),BE$19*30,"X")))))*BE$21/100</f>
        <v>0</v>
      </c>
      <c r="BF227" s="64">
        <f t="shared" si="668"/>
        <v>0</v>
      </c>
      <c r="BG227" s="27">
        <f t="shared" si="648"/>
        <v>0</v>
      </c>
      <c r="BI227" s="34">
        <v>48458</v>
      </c>
      <c r="BJ227" s="75">
        <f>IF(BJ$3&gt;$A227+29,0,IF(BJ$4&lt;$A227,0,IF(AND(BJ$3&gt;=$A227,BJ$3&lt;$A228),BJ$19*(31-DAY(BJ$3)),IF(AND(BJ$4&gt;=$A227,BJ$4&lt;$A228),BJ$19*DAY(BJ$4),IF(AND(BJ$3&lt;$A227,BJ$4&gt;$A228),BJ$19*30,"X")))))*BJ$21/100</f>
        <v>0</v>
      </c>
      <c r="BK227" s="64">
        <f t="shared" si="669"/>
        <v>0</v>
      </c>
      <c r="BL227" s="27">
        <f t="shared" si="649"/>
        <v>0</v>
      </c>
      <c r="BN227" s="34">
        <v>48458</v>
      </c>
      <c r="BO227" s="75">
        <f>IF(BO$3&gt;$A227+29,0,IF(BO$4&lt;$A227,0,IF(AND(BO$3&gt;=$A227,BO$3&lt;$A228),BO$19*(31-DAY(BO$3)),IF(AND(BO$4&gt;=$A227,BO$4&lt;$A228),BO$19*DAY(BO$4),IF(AND(BO$3&lt;$A227,BO$4&gt;$A228),BO$19*30,"X")))))*BO$21/100</f>
        <v>0</v>
      </c>
      <c r="BP227" s="64">
        <f t="shared" si="670"/>
        <v>0</v>
      </c>
      <c r="BQ227" s="27">
        <f t="shared" si="650"/>
        <v>0</v>
      </c>
      <c r="BS227" s="34">
        <v>48458</v>
      </c>
      <c r="BT227" s="75">
        <f>IF(BT$3&gt;$A227+29,0,IF(BT$4&lt;$A227,0,IF(AND(BT$3&gt;=$A227,BT$3&lt;$A228),BT$19*(31-DAY(BT$3)),IF(AND(BT$4&gt;=$A227,BT$4&lt;$A228),BT$19*DAY(BT$4),IF(AND(BT$3&lt;$A227,BT$4&gt;$A228),BT$19*30,"X")))))*BT$21/100</f>
        <v>0</v>
      </c>
      <c r="BU227" s="64">
        <f t="shared" si="671"/>
        <v>0</v>
      </c>
      <c r="BV227" s="27">
        <f t="shared" si="651"/>
        <v>0</v>
      </c>
      <c r="BX227" s="34">
        <v>48458</v>
      </c>
      <c r="BY227" s="75">
        <f>IF(BY$3&gt;$A227+29,0,IF(BY$4&lt;$A227,0,IF(AND(BY$3&gt;=$A227,BY$3&lt;$A228),BY$19*(31-DAY(BY$3)),IF(AND(BY$4&gt;=$A227,BY$4&lt;$A228),BY$19*DAY(BY$4),IF(AND(BY$3&lt;$A227,BY$4&gt;$A228),BY$19*30,"X")))))*BY$21/100</f>
        <v>0</v>
      </c>
      <c r="BZ227" s="64">
        <f t="shared" si="672"/>
        <v>0</v>
      </c>
      <c r="CA227" s="27">
        <f t="shared" si="652"/>
        <v>0</v>
      </c>
      <c r="CC227" s="34">
        <v>48458</v>
      </c>
      <c r="CD227" s="75">
        <f>IF(CD$3&gt;$A227+29,0,IF(CD$4&lt;$A227,0,IF(AND(CD$3&gt;=$A227,CD$3&lt;$A228),CD$19*(31-DAY(CD$3)),IF(AND(CD$4&gt;=$A227,CD$4&lt;$A228),CD$19*DAY(CD$4),IF(AND(CD$3&lt;$A227,CD$4&gt;$A228),CD$19*30,"X")))))*CD$21/100</f>
        <v>0</v>
      </c>
      <c r="CE227" s="64">
        <f t="shared" si="673"/>
        <v>0</v>
      </c>
      <c r="CF227" s="27">
        <f t="shared" si="653"/>
        <v>0</v>
      </c>
      <c r="CH227" s="34">
        <v>48458</v>
      </c>
      <c r="CI227" s="75">
        <f>IF(CI$3&gt;$A227+29,0,IF(CI$4&lt;$A227,0,IF(AND(CI$3&gt;=$A227,CI$3&lt;$A228),CI$19*(31-DAY(CI$3)),IF(AND(CI$4&gt;=$A227,CI$4&lt;$A228),CI$19*DAY(CI$4),IF(AND(CI$3&lt;$A227,CI$4&gt;$A228),CI$19*30,"X")))))*CI$21/100</f>
        <v>0</v>
      </c>
      <c r="CJ227" s="64">
        <f t="shared" si="674"/>
        <v>0</v>
      </c>
      <c r="CK227" s="27">
        <f t="shared" si="654"/>
        <v>0</v>
      </c>
      <c r="CM227" s="34">
        <v>48458</v>
      </c>
      <c r="CN227" s="75">
        <f>IF(CN$3&gt;$A227+29,0,IF(CN$4&lt;$A227,0,IF(AND(CN$3&gt;=$A227,CN$3&lt;$A228),CN$19*(31-DAY(CN$3)),IF(AND(CN$4&gt;=$A227,CN$4&lt;$A228),CN$19*DAY(CN$4),IF(AND(CN$3&lt;$A227,CN$4&gt;$A228),CN$19*30,"X")))))*CN$21/100</f>
        <v>0</v>
      </c>
      <c r="CO227" s="64">
        <f t="shared" si="675"/>
        <v>0</v>
      </c>
      <c r="CP227" s="27">
        <f t="shared" si="655"/>
        <v>0</v>
      </c>
      <c r="CR227" s="34">
        <v>48458</v>
      </c>
      <c r="CS227" s="75">
        <f>IF(CS$3&gt;$A227+29,0,IF(CS$4&lt;$A227,0,IF(AND(CS$3&gt;=$A227,CS$3&lt;$A228),CS$19*(31-DAY(CS$3)),IF(AND(CS$4&gt;=$A227,CS$4&lt;$A228),CS$19*DAY(CS$4),IF(AND(CS$3&lt;$A227,CS$4&gt;$A228),CS$19*30,"X")))))*CS$21/100</f>
        <v>0</v>
      </c>
      <c r="CT227" s="64">
        <f t="shared" si="676"/>
        <v>0</v>
      </c>
      <c r="CU227" s="27">
        <f t="shared" si="656"/>
        <v>0</v>
      </c>
    </row>
    <row r="228" spans="1:99" ht="12.75" hidden="1" customHeight="1" outlineLevel="1" x14ac:dyDescent="0.2">
      <c r="A228" s="34">
        <v>48488</v>
      </c>
      <c r="B228" s="75">
        <f>IF(B$3&gt;$A228+30,0,IF(B$4&lt;$A228,0,IF(AND(B$3&gt;=$A228,B$3&lt;$A229),B$19*(32-DAY(B$3)),IF(AND(B$4&gt;=$A228,B$4&lt;$A229),B$19*DAY(B$4),IF(AND(B$3&lt;$A228,B$4&gt;$A229),B$19*31,"X")))))*B$21/100</f>
        <v>0</v>
      </c>
      <c r="C228" s="64">
        <f t="shared" si="657"/>
        <v>0</v>
      </c>
      <c r="D228" s="27">
        <f t="shared" si="637"/>
        <v>0</v>
      </c>
      <c r="F228" s="34">
        <v>48488</v>
      </c>
      <c r="G228" s="75">
        <f>IF(G$3&gt;$A228+30,0,IF(G$4&lt;$A228,0,IF(AND(G$3&gt;=$A228,G$3&lt;$A229),G$19*(32-DAY(G$3)),IF(AND(G$4&gt;=$A228,G$4&lt;$A229),G$19*DAY(G$4),IF(AND(G$3&lt;$A228,G$4&gt;$A229),G$19*31,"X")))))*G$21/100</f>
        <v>0</v>
      </c>
      <c r="H228" s="64">
        <f t="shared" si="658"/>
        <v>0</v>
      </c>
      <c r="I228" s="27">
        <f t="shared" si="638"/>
        <v>0</v>
      </c>
      <c r="K228" s="34">
        <v>48488</v>
      </c>
      <c r="L228" s="75">
        <f>IF(L$3&gt;$A228+30,0,IF(L$4&lt;$A228,0,IF(AND(L$3&gt;=$A228,L$3&lt;$A229),L$19*(32-DAY(L$3)),IF(AND(L$4&gt;=$A228,L$4&lt;$A229),L$19*DAY(L$4),IF(AND(L$3&lt;$A228,L$4&gt;$A229),L$19*31,"X")))))*L$21/100</f>
        <v>0</v>
      </c>
      <c r="M228" s="64">
        <f t="shared" si="659"/>
        <v>0</v>
      </c>
      <c r="N228" s="27">
        <f t="shared" si="639"/>
        <v>0</v>
      </c>
      <c r="P228" s="34">
        <v>48488</v>
      </c>
      <c r="Q228" s="75">
        <f>IF(Q$3&gt;$A228+30,0,IF(Q$4&lt;$A228,0,IF(AND(Q$3&gt;=$A228,Q$3&lt;$A229),Q$19*(32-DAY(Q$3)),IF(AND(Q$4&gt;=$A228,Q$4&lt;$A229),Q$19*DAY(Q$4),IF(AND(Q$3&lt;$A228,Q$4&gt;$A229),Q$19*31,"X")))))*Q$21/100</f>
        <v>0</v>
      </c>
      <c r="R228" s="64">
        <f t="shared" si="660"/>
        <v>0</v>
      </c>
      <c r="S228" s="27">
        <f t="shared" si="640"/>
        <v>0</v>
      </c>
      <c r="U228" s="34">
        <v>48488</v>
      </c>
      <c r="V228" s="75">
        <f>IF(V$3&gt;$A228+30,0,IF(V$4&lt;$A228,0,IF(AND(V$3&gt;=$A228,V$3&lt;$A229),V$19*(32-DAY(V$3)),IF(AND(V$4&gt;=$A228,V$4&lt;$A229),V$19*DAY(V$4),IF(AND(V$3&lt;$A228,V$4&gt;$A229),V$19*31,"X")))))*V$21/100</f>
        <v>0</v>
      </c>
      <c r="W228" s="64">
        <f t="shared" si="661"/>
        <v>0</v>
      </c>
      <c r="X228" s="27">
        <f t="shared" si="641"/>
        <v>0</v>
      </c>
      <c r="Z228" s="34">
        <v>48488</v>
      </c>
      <c r="AA228" s="75">
        <f>IF(AA$3&gt;$A228+30,0,IF(AA$4&lt;$A228,0,IF(AND(AA$3&gt;=$A228,AA$3&lt;$A229),AA$19*(32-DAY(AA$3)),IF(AND(AA$4&gt;=$A228,AA$4&lt;$A229),AA$19*DAY(AA$4),IF(AND(AA$3&lt;$A228,AA$4&gt;$A229),AA$19*31,"X")))))*AA$21/100</f>
        <v>0</v>
      </c>
      <c r="AB228" s="64">
        <f t="shared" si="662"/>
        <v>0</v>
      </c>
      <c r="AC228" s="27">
        <f t="shared" si="642"/>
        <v>0</v>
      </c>
      <c r="AE228" s="34">
        <v>48488</v>
      </c>
      <c r="AF228" s="75">
        <f>IF(AF$3&gt;$A228+30,0,IF(AF$4&lt;$A228,0,IF(AND(AF$3&gt;=$A228,AF$3&lt;$A229),AF$19*(32-DAY(AF$3)),IF(AND(AF$4&gt;=$A228,AF$4&lt;$A229),AF$19*DAY(AF$4),IF(AND(AF$3&lt;$A228,AF$4&gt;$A229),AF$19*31,"X")))))*AF$21/100</f>
        <v>0</v>
      </c>
      <c r="AG228" s="64">
        <f t="shared" si="663"/>
        <v>0</v>
      </c>
      <c r="AH228" s="27">
        <f t="shared" si="643"/>
        <v>0</v>
      </c>
      <c r="AJ228" s="34">
        <v>48488</v>
      </c>
      <c r="AK228" s="75">
        <f>IF(AK$3&gt;$A228+30,0,IF(AK$4&lt;$A228,0,IF(AND(AK$3&gt;=$A228,AK$3&lt;$A229),AK$19*(32-DAY(AK$3)),IF(AND(AK$4&gt;=$A228,AK$4&lt;$A229),AK$19*DAY(AK$4),IF(AND(AK$3&lt;$A228,AK$4&gt;$A229),AK$19*31,"X")))))*AK$21/100</f>
        <v>0</v>
      </c>
      <c r="AL228" s="64">
        <f t="shared" si="664"/>
        <v>0</v>
      </c>
      <c r="AM228" s="27">
        <f t="shared" si="644"/>
        <v>0</v>
      </c>
      <c r="AO228" s="34">
        <v>48488</v>
      </c>
      <c r="AP228" s="75">
        <f>IF(AP$3&gt;$A228+30,0,IF(AP$4&lt;$A228,0,IF(AND(AP$3&gt;=$A228,AP$3&lt;$A229),AP$19*(32-DAY(AP$3)),IF(AND(AP$4&gt;=$A228,AP$4&lt;$A229),AP$19*DAY(AP$4),IF(AND(AP$3&lt;$A228,AP$4&gt;$A229),AP$19*31,"X")))))*AP$21/100</f>
        <v>0</v>
      </c>
      <c r="AQ228" s="64">
        <f t="shared" si="665"/>
        <v>0</v>
      </c>
      <c r="AR228" s="27">
        <f t="shared" si="645"/>
        <v>0</v>
      </c>
      <c r="AT228" s="34">
        <v>48488</v>
      </c>
      <c r="AU228" s="75">
        <f>IF(AU$3&gt;$A228+30,0,IF(AU$4&lt;$A228,0,IF(AND(AU$3&gt;=$A228,AU$3&lt;$A229),AU$19*(32-DAY(AU$3)),IF(AND(AU$4&gt;=$A228,AU$4&lt;$A229),AU$19*DAY(AU$4),IF(AND(AU$3&lt;$A228,AU$4&gt;$A229),AU$19*31,"X")))))*AU$21/100</f>
        <v>0</v>
      </c>
      <c r="AV228" s="64">
        <f t="shared" si="666"/>
        <v>0</v>
      </c>
      <c r="AW228" s="27">
        <f t="shared" si="646"/>
        <v>0</v>
      </c>
      <c r="AY228" s="34">
        <v>48488</v>
      </c>
      <c r="AZ228" s="75">
        <f>IF(AZ$3&gt;$A228+30,0,IF(AZ$4&lt;$A228,0,IF(AND(AZ$3&gt;=$A228,AZ$3&lt;$A229),AZ$19*(32-DAY(AZ$3)),IF(AND(AZ$4&gt;=$A228,AZ$4&lt;$A229),AZ$19*DAY(AZ$4),IF(AND(AZ$3&lt;$A228,AZ$4&gt;$A229),AZ$19*31,"X")))))*AZ$21/100</f>
        <v>0</v>
      </c>
      <c r="BA228" s="64">
        <f t="shared" si="667"/>
        <v>0</v>
      </c>
      <c r="BB228" s="27">
        <f t="shared" si="647"/>
        <v>0</v>
      </c>
      <c r="BD228" s="34">
        <v>48488</v>
      </c>
      <c r="BE228" s="75">
        <f>IF(BE$3&gt;$A228+30,0,IF(BE$4&lt;$A228,0,IF(AND(BE$3&gt;=$A228,BE$3&lt;$A229),BE$19*(32-DAY(BE$3)),IF(AND(BE$4&gt;=$A228,BE$4&lt;$A229),BE$19*DAY(BE$4),IF(AND(BE$3&lt;$A228,BE$4&gt;$A229),BE$19*31,"X")))))*BE$21/100</f>
        <v>0</v>
      </c>
      <c r="BF228" s="64">
        <f t="shared" si="668"/>
        <v>0</v>
      </c>
      <c r="BG228" s="27">
        <f t="shared" si="648"/>
        <v>0</v>
      </c>
      <c r="BI228" s="34">
        <v>48488</v>
      </c>
      <c r="BJ228" s="75">
        <f>IF(BJ$3&gt;$A228+30,0,IF(BJ$4&lt;$A228,0,IF(AND(BJ$3&gt;=$A228,BJ$3&lt;$A229),BJ$19*(32-DAY(BJ$3)),IF(AND(BJ$4&gt;=$A228,BJ$4&lt;$A229),BJ$19*DAY(BJ$4),IF(AND(BJ$3&lt;$A228,BJ$4&gt;$A229),BJ$19*31,"X")))))*BJ$21/100</f>
        <v>0</v>
      </c>
      <c r="BK228" s="64">
        <f t="shared" si="669"/>
        <v>0</v>
      </c>
      <c r="BL228" s="27">
        <f t="shared" si="649"/>
        <v>0</v>
      </c>
      <c r="BN228" s="34">
        <v>48488</v>
      </c>
      <c r="BO228" s="75">
        <f>IF(BO$3&gt;$A228+30,0,IF(BO$4&lt;$A228,0,IF(AND(BO$3&gt;=$A228,BO$3&lt;$A229),BO$19*(32-DAY(BO$3)),IF(AND(BO$4&gt;=$A228,BO$4&lt;$A229),BO$19*DAY(BO$4),IF(AND(BO$3&lt;$A228,BO$4&gt;$A229),BO$19*31,"X")))))*BO$21/100</f>
        <v>0</v>
      </c>
      <c r="BP228" s="64">
        <f t="shared" si="670"/>
        <v>0</v>
      </c>
      <c r="BQ228" s="27">
        <f t="shared" si="650"/>
        <v>0</v>
      </c>
      <c r="BS228" s="34">
        <v>48488</v>
      </c>
      <c r="BT228" s="75">
        <f>IF(BT$3&gt;$A228+30,0,IF(BT$4&lt;$A228,0,IF(AND(BT$3&gt;=$A228,BT$3&lt;$A229),BT$19*(32-DAY(BT$3)),IF(AND(BT$4&gt;=$A228,BT$4&lt;$A229),BT$19*DAY(BT$4),IF(AND(BT$3&lt;$A228,BT$4&gt;$A229),BT$19*31,"X")))))*BT$21/100</f>
        <v>0</v>
      </c>
      <c r="BU228" s="64">
        <f t="shared" si="671"/>
        <v>0</v>
      </c>
      <c r="BV228" s="27">
        <f t="shared" si="651"/>
        <v>0</v>
      </c>
      <c r="BX228" s="34">
        <v>48488</v>
      </c>
      <c r="BY228" s="75">
        <f>IF(BY$3&gt;$A228+30,0,IF(BY$4&lt;$A228,0,IF(AND(BY$3&gt;=$A228,BY$3&lt;$A229),BY$19*(32-DAY(BY$3)),IF(AND(BY$4&gt;=$A228,BY$4&lt;$A229),BY$19*DAY(BY$4),IF(AND(BY$3&lt;$A228,BY$4&gt;$A229),BY$19*31,"X")))))*BY$21/100</f>
        <v>0</v>
      </c>
      <c r="BZ228" s="64">
        <f t="shared" si="672"/>
        <v>0</v>
      </c>
      <c r="CA228" s="27">
        <f t="shared" si="652"/>
        <v>0</v>
      </c>
      <c r="CC228" s="34">
        <v>48488</v>
      </c>
      <c r="CD228" s="75">
        <f>IF(CD$3&gt;$A228+30,0,IF(CD$4&lt;$A228,0,IF(AND(CD$3&gt;=$A228,CD$3&lt;$A229),CD$19*(32-DAY(CD$3)),IF(AND(CD$4&gt;=$A228,CD$4&lt;$A229),CD$19*DAY(CD$4),IF(AND(CD$3&lt;$A228,CD$4&gt;$A229),CD$19*31,"X")))))*CD$21/100</f>
        <v>0</v>
      </c>
      <c r="CE228" s="64">
        <f t="shared" si="673"/>
        <v>0</v>
      </c>
      <c r="CF228" s="27">
        <f t="shared" si="653"/>
        <v>0</v>
      </c>
      <c r="CH228" s="34">
        <v>48488</v>
      </c>
      <c r="CI228" s="75">
        <f>IF(CI$3&gt;$A228+30,0,IF(CI$4&lt;$A228,0,IF(AND(CI$3&gt;=$A228,CI$3&lt;$A229),CI$19*(32-DAY(CI$3)),IF(AND(CI$4&gt;=$A228,CI$4&lt;$A229),CI$19*DAY(CI$4),IF(AND(CI$3&lt;$A228,CI$4&gt;$A229),CI$19*31,"X")))))*CI$21/100</f>
        <v>0</v>
      </c>
      <c r="CJ228" s="64">
        <f t="shared" si="674"/>
        <v>0</v>
      </c>
      <c r="CK228" s="27">
        <f t="shared" si="654"/>
        <v>0</v>
      </c>
      <c r="CM228" s="34">
        <v>48488</v>
      </c>
      <c r="CN228" s="75">
        <f>IF(CN$3&gt;$A228+30,0,IF(CN$4&lt;$A228,0,IF(AND(CN$3&gt;=$A228,CN$3&lt;$A229),CN$19*(32-DAY(CN$3)),IF(AND(CN$4&gt;=$A228,CN$4&lt;$A229),CN$19*DAY(CN$4),IF(AND(CN$3&lt;$A228,CN$4&gt;$A229),CN$19*31,"X")))))*CN$21/100</f>
        <v>0</v>
      </c>
      <c r="CO228" s="64">
        <f t="shared" si="675"/>
        <v>0</v>
      </c>
      <c r="CP228" s="27">
        <f t="shared" si="655"/>
        <v>0</v>
      </c>
      <c r="CR228" s="34">
        <v>48488</v>
      </c>
      <c r="CS228" s="75">
        <f>IF(CS$3&gt;$A228+30,0,IF(CS$4&lt;$A228,0,IF(AND(CS$3&gt;=$A228,CS$3&lt;$A229),CS$19*(32-DAY(CS$3)),IF(AND(CS$4&gt;=$A228,CS$4&lt;$A229),CS$19*DAY(CS$4),IF(AND(CS$3&lt;$A228,CS$4&gt;$A229),CS$19*31,"X")))))*CS$21/100</f>
        <v>0</v>
      </c>
      <c r="CT228" s="64">
        <f t="shared" si="676"/>
        <v>0</v>
      </c>
      <c r="CU228" s="27">
        <f t="shared" si="656"/>
        <v>0</v>
      </c>
    </row>
    <row r="229" spans="1:99" ht="12.75" hidden="1" customHeight="1" outlineLevel="1" x14ac:dyDescent="0.2">
      <c r="A229" s="34">
        <v>48519</v>
      </c>
      <c r="B229" s="75">
        <f>IF(B$3&gt;$A229+29,0,IF(B$4&lt;$A229,0,IF(AND(B$3&gt;=$A229,B$3&lt;$A230),B$19*(31-DAY(B$3)),IF(AND(B$4&gt;=$A229,B$4&lt;$A230),B$19*DAY(B$4),IF(AND(B$3&lt;$A229,B$4&gt;$A230),B$19*30,"X")))))*B$21/100</f>
        <v>0</v>
      </c>
      <c r="C229" s="64">
        <f t="shared" si="657"/>
        <v>0</v>
      </c>
      <c r="D229" s="27">
        <f t="shared" si="637"/>
        <v>0</v>
      </c>
      <c r="F229" s="34">
        <v>48519</v>
      </c>
      <c r="G229" s="75">
        <f>IF(G$3&gt;$A229+29,0,IF(G$4&lt;$A229,0,IF(AND(G$3&gt;=$A229,G$3&lt;$A230),G$19*(31-DAY(G$3)),IF(AND(G$4&gt;=$A229,G$4&lt;$A230),G$19*DAY(G$4),IF(AND(G$3&lt;$A229,G$4&gt;$A230),G$19*30,"X")))))*G$21/100</f>
        <v>0</v>
      </c>
      <c r="H229" s="64">
        <f t="shared" si="658"/>
        <v>0</v>
      </c>
      <c r="I229" s="27">
        <f t="shared" si="638"/>
        <v>0</v>
      </c>
      <c r="K229" s="34">
        <v>48519</v>
      </c>
      <c r="L229" s="75">
        <f>IF(L$3&gt;$A229+29,0,IF(L$4&lt;$A229,0,IF(AND(L$3&gt;=$A229,L$3&lt;$A230),L$19*(31-DAY(L$3)),IF(AND(L$4&gt;=$A229,L$4&lt;$A230),L$19*DAY(L$4),IF(AND(L$3&lt;$A229,L$4&gt;$A230),L$19*30,"X")))))*L$21/100</f>
        <v>0</v>
      </c>
      <c r="M229" s="64">
        <f t="shared" si="659"/>
        <v>0</v>
      </c>
      <c r="N229" s="27">
        <f t="shared" si="639"/>
        <v>0</v>
      </c>
      <c r="P229" s="34">
        <v>48519</v>
      </c>
      <c r="Q229" s="75">
        <f>IF(Q$3&gt;$A229+29,0,IF(Q$4&lt;$A229,0,IF(AND(Q$3&gt;=$A229,Q$3&lt;$A230),Q$19*(31-DAY(Q$3)),IF(AND(Q$4&gt;=$A229,Q$4&lt;$A230),Q$19*DAY(Q$4),IF(AND(Q$3&lt;$A229,Q$4&gt;$A230),Q$19*30,"X")))))*Q$21/100</f>
        <v>0</v>
      </c>
      <c r="R229" s="64">
        <f t="shared" si="660"/>
        <v>0</v>
      </c>
      <c r="S229" s="27">
        <f t="shared" si="640"/>
        <v>0</v>
      </c>
      <c r="U229" s="34">
        <v>48519</v>
      </c>
      <c r="V229" s="75">
        <f>IF(V$3&gt;$A229+29,0,IF(V$4&lt;$A229,0,IF(AND(V$3&gt;=$A229,V$3&lt;$A230),V$19*(31-DAY(V$3)),IF(AND(V$4&gt;=$A229,V$4&lt;$A230),V$19*DAY(V$4),IF(AND(V$3&lt;$A229,V$4&gt;$A230),V$19*30,"X")))))*V$21/100</f>
        <v>0</v>
      </c>
      <c r="W229" s="64">
        <f t="shared" si="661"/>
        <v>0</v>
      </c>
      <c r="X229" s="27">
        <f t="shared" si="641"/>
        <v>0</v>
      </c>
      <c r="Z229" s="34">
        <v>48519</v>
      </c>
      <c r="AA229" s="75">
        <f>IF(AA$3&gt;$A229+29,0,IF(AA$4&lt;$A229,0,IF(AND(AA$3&gt;=$A229,AA$3&lt;$A230),AA$19*(31-DAY(AA$3)),IF(AND(AA$4&gt;=$A229,AA$4&lt;$A230),AA$19*DAY(AA$4),IF(AND(AA$3&lt;$A229,AA$4&gt;$A230),AA$19*30,"X")))))*AA$21/100</f>
        <v>0</v>
      </c>
      <c r="AB229" s="64">
        <f t="shared" si="662"/>
        <v>0</v>
      </c>
      <c r="AC229" s="27">
        <f t="shared" si="642"/>
        <v>0</v>
      </c>
      <c r="AE229" s="34">
        <v>48519</v>
      </c>
      <c r="AF229" s="75">
        <f>IF(AF$3&gt;$A229+29,0,IF(AF$4&lt;$A229,0,IF(AND(AF$3&gt;=$A229,AF$3&lt;$A230),AF$19*(31-DAY(AF$3)),IF(AND(AF$4&gt;=$A229,AF$4&lt;$A230),AF$19*DAY(AF$4),IF(AND(AF$3&lt;$A229,AF$4&gt;$A230),AF$19*30,"X")))))*AF$21/100</f>
        <v>0</v>
      </c>
      <c r="AG229" s="64">
        <f t="shared" si="663"/>
        <v>0</v>
      </c>
      <c r="AH229" s="27">
        <f t="shared" si="643"/>
        <v>0</v>
      </c>
      <c r="AJ229" s="34">
        <v>48519</v>
      </c>
      <c r="AK229" s="75">
        <f>IF(AK$3&gt;$A229+29,0,IF(AK$4&lt;$A229,0,IF(AND(AK$3&gt;=$A229,AK$3&lt;$A230),AK$19*(31-DAY(AK$3)),IF(AND(AK$4&gt;=$A229,AK$4&lt;$A230),AK$19*DAY(AK$4),IF(AND(AK$3&lt;$A229,AK$4&gt;$A230),AK$19*30,"X")))))*AK$21/100</f>
        <v>0</v>
      </c>
      <c r="AL229" s="64">
        <f t="shared" si="664"/>
        <v>0</v>
      </c>
      <c r="AM229" s="27">
        <f t="shared" si="644"/>
        <v>0</v>
      </c>
      <c r="AO229" s="34">
        <v>48519</v>
      </c>
      <c r="AP229" s="75">
        <f>IF(AP$3&gt;$A229+29,0,IF(AP$4&lt;$A229,0,IF(AND(AP$3&gt;=$A229,AP$3&lt;$A230),AP$19*(31-DAY(AP$3)),IF(AND(AP$4&gt;=$A229,AP$4&lt;$A230),AP$19*DAY(AP$4),IF(AND(AP$3&lt;$A229,AP$4&gt;$A230),AP$19*30,"X")))))*AP$21/100</f>
        <v>0</v>
      </c>
      <c r="AQ229" s="64">
        <f t="shared" si="665"/>
        <v>0</v>
      </c>
      <c r="AR229" s="27">
        <f t="shared" si="645"/>
        <v>0</v>
      </c>
      <c r="AT229" s="34">
        <v>48519</v>
      </c>
      <c r="AU229" s="75">
        <f>IF(AU$3&gt;$A229+29,0,IF(AU$4&lt;$A229,0,IF(AND(AU$3&gt;=$A229,AU$3&lt;$A230),AU$19*(31-DAY(AU$3)),IF(AND(AU$4&gt;=$A229,AU$4&lt;$A230),AU$19*DAY(AU$4),IF(AND(AU$3&lt;$A229,AU$4&gt;$A230),AU$19*30,"X")))))*AU$21/100</f>
        <v>0</v>
      </c>
      <c r="AV229" s="64">
        <f t="shared" si="666"/>
        <v>0</v>
      </c>
      <c r="AW229" s="27">
        <f t="shared" si="646"/>
        <v>0</v>
      </c>
      <c r="AY229" s="34">
        <v>48519</v>
      </c>
      <c r="AZ229" s="75">
        <f>IF(AZ$3&gt;$A229+29,0,IF(AZ$4&lt;$A229,0,IF(AND(AZ$3&gt;=$A229,AZ$3&lt;$A230),AZ$19*(31-DAY(AZ$3)),IF(AND(AZ$4&gt;=$A229,AZ$4&lt;$A230),AZ$19*DAY(AZ$4),IF(AND(AZ$3&lt;$A229,AZ$4&gt;$A230),AZ$19*30,"X")))))*AZ$21/100</f>
        <v>0</v>
      </c>
      <c r="BA229" s="64">
        <f t="shared" si="667"/>
        <v>0</v>
      </c>
      <c r="BB229" s="27">
        <f t="shared" si="647"/>
        <v>0</v>
      </c>
      <c r="BD229" s="34">
        <v>48519</v>
      </c>
      <c r="BE229" s="75">
        <f>IF(BE$3&gt;$A229+29,0,IF(BE$4&lt;$A229,0,IF(AND(BE$3&gt;=$A229,BE$3&lt;$A230),BE$19*(31-DAY(BE$3)),IF(AND(BE$4&gt;=$A229,BE$4&lt;$A230),BE$19*DAY(BE$4),IF(AND(BE$3&lt;$A229,BE$4&gt;$A230),BE$19*30,"X")))))*BE$21/100</f>
        <v>0</v>
      </c>
      <c r="BF229" s="64">
        <f t="shared" si="668"/>
        <v>0</v>
      </c>
      <c r="BG229" s="27">
        <f t="shared" si="648"/>
        <v>0</v>
      </c>
      <c r="BI229" s="34">
        <v>48519</v>
      </c>
      <c r="BJ229" s="75">
        <f>IF(BJ$3&gt;$A229+29,0,IF(BJ$4&lt;$A229,0,IF(AND(BJ$3&gt;=$A229,BJ$3&lt;$A230),BJ$19*(31-DAY(BJ$3)),IF(AND(BJ$4&gt;=$A229,BJ$4&lt;$A230),BJ$19*DAY(BJ$4),IF(AND(BJ$3&lt;$A229,BJ$4&gt;$A230),BJ$19*30,"X")))))*BJ$21/100</f>
        <v>0</v>
      </c>
      <c r="BK229" s="64">
        <f t="shared" si="669"/>
        <v>0</v>
      </c>
      <c r="BL229" s="27">
        <f t="shared" si="649"/>
        <v>0</v>
      </c>
      <c r="BN229" s="34">
        <v>48519</v>
      </c>
      <c r="BO229" s="75">
        <f>IF(BO$3&gt;$A229+29,0,IF(BO$4&lt;$A229,0,IF(AND(BO$3&gt;=$A229,BO$3&lt;$A230),BO$19*(31-DAY(BO$3)),IF(AND(BO$4&gt;=$A229,BO$4&lt;$A230),BO$19*DAY(BO$4),IF(AND(BO$3&lt;$A229,BO$4&gt;$A230),BO$19*30,"X")))))*BO$21/100</f>
        <v>0</v>
      </c>
      <c r="BP229" s="64">
        <f t="shared" si="670"/>
        <v>0</v>
      </c>
      <c r="BQ229" s="27">
        <f t="shared" si="650"/>
        <v>0</v>
      </c>
      <c r="BS229" s="34">
        <v>48519</v>
      </c>
      <c r="BT229" s="75">
        <f>IF(BT$3&gt;$A229+29,0,IF(BT$4&lt;$A229,0,IF(AND(BT$3&gt;=$A229,BT$3&lt;$A230),BT$19*(31-DAY(BT$3)),IF(AND(BT$4&gt;=$A229,BT$4&lt;$A230),BT$19*DAY(BT$4),IF(AND(BT$3&lt;$A229,BT$4&gt;$A230),BT$19*30,"X")))))*BT$21/100</f>
        <v>0</v>
      </c>
      <c r="BU229" s="64">
        <f t="shared" si="671"/>
        <v>0</v>
      </c>
      <c r="BV229" s="27">
        <f t="shared" si="651"/>
        <v>0</v>
      </c>
      <c r="BX229" s="34">
        <v>48519</v>
      </c>
      <c r="BY229" s="75">
        <f>IF(BY$3&gt;$A229+29,0,IF(BY$4&lt;$A229,0,IF(AND(BY$3&gt;=$A229,BY$3&lt;$A230),BY$19*(31-DAY(BY$3)),IF(AND(BY$4&gt;=$A229,BY$4&lt;$A230),BY$19*DAY(BY$4),IF(AND(BY$3&lt;$A229,BY$4&gt;$A230),BY$19*30,"X")))))*BY$21/100</f>
        <v>0</v>
      </c>
      <c r="BZ229" s="64">
        <f t="shared" si="672"/>
        <v>0</v>
      </c>
      <c r="CA229" s="27">
        <f t="shared" si="652"/>
        <v>0</v>
      </c>
      <c r="CC229" s="34">
        <v>48519</v>
      </c>
      <c r="CD229" s="75">
        <f>IF(CD$3&gt;$A229+29,0,IF(CD$4&lt;$A229,0,IF(AND(CD$3&gt;=$A229,CD$3&lt;$A230),CD$19*(31-DAY(CD$3)),IF(AND(CD$4&gt;=$A229,CD$4&lt;$A230),CD$19*DAY(CD$4),IF(AND(CD$3&lt;$A229,CD$4&gt;$A230),CD$19*30,"X")))))*CD$21/100</f>
        <v>0</v>
      </c>
      <c r="CE229" s="64">
        <f t="shared" si="673"/>
        <v>0</v>
      </c>
      <c r="CF229" s="27">
        <f t="shared" si="653"/>
        <v>0</v>
      </c>
      <c r="CH229" s="34">
        <v>48519</v>
      </c>
      <c r="CI229" s="75">
        <f>IF(CI$3&gt;$A229+29,0,IF(CI$4&lt;$A229,0,IF(AND(CI$3&gt;=$A229,CI$3&lt;$A230),CI$19*(31-DAY(CI$3)),IF(AND(CI$4&gt;=$A229,CI$4&lt;$A230),CI$19*DAY(CI$4),IF(AND(CI$3&lt;$A229,CI$4&gt;$A230),CI$19*30,"X")))))*CI$21/100</f>
        <v>0</v>
      </c>
      <c r="CJ229" s="64">
        <f t="shared" si="674"/>
        <v>0</v>
      </c>
      <c r="CK229" s="27">
        <f t="shared" si="654"/>
        <v>0</v>
      </c>
      <c r="CM229" s="34">
        <v>48519</v>
      </c>
      <c r="CN229" s="75">
        <f>IF(CN$3&gt;$A229+29,0,IF(CN$4&lt;$A229,0,IF(AND(CN$3&gt;=$A229,CN$3&lt;$A230),CN$19*(31-DAY(CN$3)),IF(AND(CN$4&gt;=$A229,CN$4&lt;$A230),CN$19*DAY(CN$4),IF(AND(CN$3&lt;$A229,CN$4&gt;$A230),CN$19*30,"X")))))*CN$21/100</f>
        <v>0</v>
      </c>
      <c r="CO229" s="64">
        <f t="shared" si="675"/>
        <v>0</v>
      </c>
      <c r="CP229" s="27">
        <f t="shared" si="655"/>
        <v>0</v>
      </c>
      <c r="CR229" s="34">
        <v>48519</v>
      </c>
      <c r="CS229" s="75">
        <f>IF(CS$3&gt;$A229+29,0,IF(CS$4&lt;$A229,0,IF(AND(CS$3&gt;=$A229,CS$3&lt;$A230),CS$19*(31-DAY(CS$3)),IF(AND(CS$4&gt;=$A229,CS$4&lt;$A230),CS$19*DAY(CS$4),IF(AND(CS$3&lt;$A229,CS$4&gt;$A230),CS$19*30,"X")))))*CS$21/100</f>
        <v>0</v>
      </c>
      <c r="CT229" s="64">
        <f t="shared" si="676"/>
        <v>0</v>
      </c>
      <c r="CU229" s="27">
        <f t="shared" si="656"/>
        <v>0</v>
      </c>
    </row>
    <row r="230" spans="1:99" ht="12.75" hidden="1" customHeight="1" outlineLevel="1" x14ac:dyDescent="0.2">
      <c r="A230" s="34">
        <v>48549</v>
      </c>
      <c r="B230" s="75">
        <f>IF(B$3&gt;$A230+30,0,IF(B$4&lt;$A230,0,IF(AND(B$3&gt;=$A230,B$3&lt;$A232),B$19*(32-DAY(B$3)),IF(AND(B$4&gt;=$A230,B$4&lt;$A232),B$19*DAY(B$4),IF(AND(B$3&lt;$A230,B$4&gt;$A232),B$19*31,"X")))))*B$21/100</f>
        <v>0</v>
      </c>
      <c r="C230" s="64">
        <f t="shared" si="657"/>
        <v>0</v>
      </c>
      <c r="D230" s="27">
        <f t="shared" si="637"/>
        <v>0</v>
      </c>
      <c r="F230" s="34">
        <v>48549</v>
      </c>
      <c r="G230" s="75">
        <f>IF(G$3&gt;$A230+30,0,IF(G$4&lt;$A230,0,IF(AND(G$3&gt;=$A230,G$3&lt;$A232),G$19*(32-DAY(G$3)),IF(AND(G$4&gt;=$A230,G$4&lt;$A232),G$19*DAY(G$4),IF(AND(G$3&lt;$A230,G$4&gt;$A232),G$19*31,"X")))))*G$21/100</f>
        <v>0</v>
      </c>
      <c r="H230" s="64">
        <f t="shared" si="658"/>
        <v>0</v>
      </c>
      <c r="I230" s="27">
        <f t="shared" si="638"/>
        <v>0</v>
      </c>
      <c r="K230" s="34">
        <v>48549</v>
      </c>
      <c r="L230" s="75">
        <f>IF(L$3&gt;$A230+30,0,IF(L$4&lt;$A230,0,IF(AND(L$3&gt;=$A230,L$3&lt;$A232),L$19*(32-DAY(L$3)),IF(AND(L$4&gt;=$A230,L$4&lt;$A232),L$19*DAY(L$4),IF(AND(L$3&lt;$A230,L$4&gt;$A232),L$19*31,"X")))))*L$21/100</f>
        <v>0</v>
      </c>
      <c r="M230" s="64">
        <f t="shared" si="659"/>
        <v>0</v>
      </c>
      <c r="N230" s="27">
        <f t="shared" si="639"/>
        <v>0</v>
      </c>
      <c r="P230" s="34">
        <v>48549</v>
      </c>
      <c r="Q230" s="75">
        <f>IF(Q$3&gt;$A230+30,0,IF(Q$4&lt;$A230,0,IF(AND(Q$3&gt;=$A230,Q$3&lt;$A232),Q$19*(32-DAY(Q$3)),IF(AND(Q$4&gt;=$A230,Q$4&lt;$A232),Q$19*DAY(Q$4),IF(AND(Q$3&lt;$A230,Q$4&gt;$A232),Q$19*31,"X")))))*Q$21/100</f>
        <v>0</v>
      </c>
      <c r="R230" s="64">
        <f t="shared" si="660"/>
        <v>0</v>
      </c>
      <c r="S230" s="27">
        <f t="shared" si="640"/>
        <v>0</v>
      </c>
      <c r="U230" s="34">
        <v>48549</v>
      </c>
      <c r="V230" s="75">
        <f>IF(V$3&gt;$A230+30,0,IF(V$4&lt;$A230,0,IF(AND(V$3&gt;=$A230,V$3&lt;$A232),V$19*(32-DAY(V$3)),IF(AND(V$4&gt;=$A230,V$4&lt;$A232),V$19*DAY(V$4),IF(AND(V$3&lt;$A230,V$4&gt;$A232),V$19*31,"X")))))*V$21/100</f>
        <v>0</v>
      </c>
      <c r="W230" s="64">
        <f t="shared" si="661"/>
        <v>0</v>
      </c>
      <c r="X230" s="27">
        <f t="shared" si="641"/>
        <v>0</v>
      </c>
      <c r="Z230" s="34">
        <v>48549</v>
      </c>
      <c r="AA230" s="75">
        <f>IF(AA$3&gt;$A230+30,0,IF(AA$4&lt;$A230,0,IF(AND(AA$3&gt;=$A230,AA$3&lt;$A232),AA$19*(32-DAY(AA$3)),IF(AND(AA$4&gt;=$A230,AA$4&lt;$A232),AA$19*DAY(AA$4),IF(AND(AA$3&lt;$A230,AA$4&gt;$A232),AA$19*31,"X")))))*AA$21/100</f>
        <v>0</v>
      </c>
      <c r="AB230" s="64">
        <f t="shared" si="662"/>
        <v>0</v>
      </c>
      <c r="AC230" s="27">
        <f t="shared" si="642"/>
        <v>0</v>
      </c>
      <c r="AE230" s="34">
        <v>48549</v>
      </c>
      <c r="AF230" s="75">
        <f>IF(AF$3&gt;$A230+30,0,IF(AF$4&lt;$A230,0,IF(AND(AF$3&gt;=$A230,AF$3&lt;$A232),AF$19*(32-DAY(AF$3)),IF(AND(AF$4&gt;=$A230,AF$4&lt;$A232),AF$19*DAY(AF$4),IF(AND(AF$3&lt;$A230,AF$4&gt;$A232),AF$19*31,"X")))))*AF$21/100</f>
        <v>0</v>
      </c>
      <c r="AG230" s="64">
        <f t="shared" si="663"/>
        <v>0</v>
      </c>
      <c r="AH230" s="27">
        <f t="shared" si="643"/>
        <v>0</v>
      </c>
      <c r="AJ230" s="34">
        <v>48549</v>
      </c>
      <c r="AK230" s="75">
        <f>IF(AK$3&gt;$A230+30,0,IF(AK$4&lt;$A230,0,IF(AND(AK$3&gt;=$A230,AK$3&lt;$A232),AK$19*(32-DAY(AK$3)),IF(AND(AK$4&gt;=$A230,AK$4&lt;$A232),AK$19*DAY(AK$4),IF(AND(AK$3&lt;$A230,AK$4&gt;$A232),AK$19*31,"X")))))*AK$21/100</f>
        <v>0</v>
      </c>
      <c r="AL230" s="64">
        <f t="shared" si="664"/>
        <v>0</v>
      </c>
      <c r="AM230" s="27">
        <f t="shared" si="644"/>
        <v>0</v>
      </c>
      <c r="AO230" s="34">
        <v>48549</v>
      </c>
      <c r="AP230" s="75">
        <f>IF(AP$3&gt;$A230+30,0,IF(AP$4&lt;$A230,0,IF(AND(AP$3&gt;=$A230,AP$3&lt;$A232),AP$19*(32-DAY(AP$3)),IF(AND(AP$4&gt;=$A230,AP$4&lt;$A232),AP$19*DAY(AP$4),IF(AND(AP$3&lt;$A230,AP$4&gt;$A232),AP$19*31,"X")))))*AP$21/100</f>
        <v>0</v>
      </c>
      <c r="AQ230" s="64">
        <f t="shared" si="665"/>
        <v>0</v>
      </c>
      <c r="AR230" s="27">
        <f t="shared" si="645"/>
        <v>0</v>
      </c>
      <c r="AT230" s="34">
        <v>48549</v>
      </c>
      <c r="AU230" s="75">
        <f>IF(AU$3&gt;$A230+30,0,IF(AU$4&lt;$A230,0,IF(AND(AU$3&gt;=$A230,AU$3&lt;$A232),AU$19*(32-DAY(AU$3)),IF(AND(AU$4&gt;=$A230,AU$4&lt;$A232),AU$19*DAY(AU$4),IF(AND(AU$3&lt;$A230,AU$4&gt;$A232),AU$19*31,"X")))))*AU$21/100</f>
        <v>0</v>
      </c>
      <c r="AV230" s="64">
        <f t="shared" si="666"/>
        <v>0</v>
      </c>
      <c r="AW230" s="27">
        <f t="shared" si="646"/>
        <v>0</v>
      </c>
      <c r="AY230" s="34">
        <v>48549</v>
      </c>
      <c r="AZ230" s="75">
        <f>IF(AZ$3&gt;$A230+30,0,IF(AZ$4&lt;$A230,0,IF(AND(AZ$3&gt;=$A230,AZ$3&lt;$A232),AZ$19*(32-DAY(AZ$3)),IF(AND(AZ$4&gt;=$A230,AZ$4&lt;$A232),AZ$19*DAY(AZ$4),IF(AND(AZ$3&lt;$A230,AZ$4&gt;$A232),AZ$19*31,"X")))))*AZ$21/100</f>
        <v>0</v>
      </c>
      <c r="BA230" s="64">
        <f t="shared" si="667"/>
        <v>0</v>
      </c>
      <c r="BB230" s="27">
        <f t="shared" si="647"/>
        <v>0</v>
      </c>
      <c r="BD230" s="34">
        <v>48549</v>
      </c>
      <c r="BE230" s="75">
        <f>IF(BE$3&gt;$A230+30,0,IF(BE$4&lt;$A230,0,IF(AND(BE$3&gt;=$A230,BE$3&lt;$A232),BE$19*(32-DAY(BE$3)),IF(AND(BE$4&gt;=$A230,BE$4&lt;$A232),BE$19*DAY(BE$4),IF(AND(BE$3&lt;$A230,BE$4&gt;$A232),BE$19*31,"X")))))*BE$21/100</f>
        <v>0</v>
      </c>
      <c r="BF230" s="64">
        <f t="shared" si="668"/>
        <v>0</v>
      </c>
      <c r="BG230" s="27">
        <f t="shared" si="648"/>
        <v>0</v>
      </c>
      <c r="BI230" s="34">
        <v>48549</v>
      </c>
      <c r="BJ230" s="75">
        <f>IF(BJ$3&gt;$A230+30,0,IF(BJ$4&lt;$A230,0,IF(AND(BJ$3&gt;=$A230,BJ$3&lt;$A232),BJ$19*(32-DAY(BJ$3)),IF(AND(BJ$4&gt;=$A230,BJ$4&lt;$A232),BJ$19*DAY(BJ$4),IF(AND(BJ$3&lt;$A230,BJ$4&gt;$A232),BJ$19*31,"X")))))*BJ$21/100</f>
        <v>0</v>
      </c>
      <c r="BK230" s="64">
        <f t="shared" si="669"/>
        <v>0</v>
      </c>
      <c r="BL230" s="27">
        <f t="shared" si="649"/>
        <v>0</v>
      </c>
      <c r="BN230" s="34">
        <v>48549</v>
      </c>
      <c r="BO230" s="75">
        <f>IF(BO$3&gt;$A230+30,0,IF(BO$4&lt;$A230,0,IF(AND(BO$3&gt;=$A230,BO$3&lt;$A232),BO$19*(32-DAY(BO$3)),IF(AND(BO$4&gt;=$A230,BO$4&lt;$A232),BO$19*DAY(BO$4),IF(AND(BO$3&lt;$A230,BO$4&gt;$A232),BO$19*31,"X")))))*BO$21/100</f>
        <v>0</v>
      </c>
      <c r="BP230" s="64">
        <f t="shared" si="670"/>
        <v>0</v>
      </c>
      <c r="BQ230" s="27">
        <f t="shared" si="650"/>
        <v>0</v>
      </c>
      <c r="BS230" s="34">
        <v>48549</v>
      </c>
      <c r="BT230" s="75">
        <f>IF(BT$3&gt;$A230+30,0,IF(BT$4&lt;$A230,0,IF(AND(BT$3&gt;=$A230,BT$3&lt;$A232),BT$19*(32-DAY(BT$3)),IF(AND(BT$4&gt;=$A230,BT$4&lt;$A232),BT$19*DAY(BT$4),IF(AND(BT$3&lt;$A230,BT$4&gt;$A232),BT$19*31,"X")))))*BT$21/100</f>
        <v>0</v>
      </c>
      <c r="BU230" s="64">
        <f t="shared" si="671"/>
        <v>0</v>
      </c>
      <c r="BV230" s="27">
        <f t="shared" si="651"/>
        <v>0</v>
      </c>
      <c r="BX230" s="34">
        <v>48549</v>
      </c>
      <c r="BY230" s="75">
        <f>IF(BY$3&gt;$A230+30,0,IF(BY$4&lt;$A230,0,IF(AND(BY$3&gt;=$A230,BY$3&lt;$A232),BY$19*(32-DAY(BY$3)),IF(AND(BY$4&gt;=$A230,BY$4&lt;$A232),BY$19*DAY(BY$4),IF(AND(BY$3&lt;$A230,BY$4&gt;$A232),BY$19*31,"X")))))*BY$21/100</f>
        <v>0</v>
      </c>
      <c r="BZ230" s="64">
        <f t="shared" si="672"/>
        <v>0</v>
      </c>
      <c r="CA230" s="27">
        <f t="shared" si="652"/>
        <v>0</v>
      </c>
      <c r="CC230" s="34">
        <v>48549</v>
      </c>
      <c r="CD230" s="75">
        <f>IF(CD$3&gt;$A230+30,0,IF(CD$4&lt;$A230,0,IF(AND(CD$3&gt;=$A230,CD$3&lt;$A232),CD$19*(32-DAY(CD$3)),IF(AND(CD$4&gt;=$A230,CD$4&lt;$A232),CD$19*DAY(CD$4),IF(AND(CD$3&lt;$A230,CD$4&gt;$A232),CD$19*31,"X")))))*CD$21/100</f>
        <v>0</v>
      </c>
      <c r="CE230" s="64">
        <f t="shared" si="673"/>
        <v>0</v>
      </c>
      <c r="CF230" s="27">
        <f t="shared" si="653"/>
        <v>0</v>
      </c>
      <c r="CH230" s="34">
        <v>48549</v>
      </c>
      <c r="CI230" s="75">
        <f>IF(CI$3&gt;$A230+30,0,IF(CI$4&lt;$A230,0,IF(AND(CI$3&gt;=$A230,CI$3&lt;$A232),CI$19*(32-DAY(CI$3)),IF(AND(CI$4&gt;=$A230,CI$4&lt;$A232),CI$19*DAY(CI$4),IF(AND(CI$3&lt;$A230,CI$4&gt;$A232),CI$19*31,"X")))))*CI$21/100</f>
        <v>0</v>
      </c>
      <c r="CJ230" s="64">
        <f t="shared" si="674"/>
        <v>0</v>
      </c>
      <c r="CK230" s="27">
        <f t="shared" si="654"/>
        <v>0</v>
      </c>
      <c r="CM230" s="34">
        <v>48549</v>
      </c>
      <c r="CN230" s="75">
        <f>IF(CN$3&gt;$A230+30,0,IF(CN$4&lt;$A230,0,IF(AND(CN$3&gt;=$A230,CN$3&lt;$A232),CN$19*(32-DAY(CN$3)),IF(AND(CN$4&gt;=$A230,CN$4&lt;$A232),CN$19*DAY(CN$4),IF(AND(CN$3&lt;$A230,CN$4&gt;$A232),CN$19*31,"X")))))*CN$21/100</f>
        <v>0</v>
      </c>
      <c r="CO230" s="64">
        <f t="shared" si="675"/>
        <v>0</v>
      </c>
      <c r="CP230" s="27">
        <f t="shared" si="655"/>
        <v>0</v>
      </c>
      <c r="CR230" s="34">
        <v>48549</v>
      </c>
      <c r="CS230" s="75">
        <f>IF(CS$3&gt;$A230+30,0,IF(CS$4&lt;$A230,0,IF(AND(CS$3&gt;=$A230,CS$3&lt;$A232),CS$19*(32-DAY(CS$3)),IF(AND(CS$4&gt;=$A230,CS$4&lt;$A232),CS$19*DAY(CS$4),IF(AND(CS$3&lt;$A230,CS$4&gt;$A232),CS$19*31,"X")))))*CS$21/100</f>
        <v>0</v>
      </c>
      <c r="CT230" s="64">
        <f t="shared" si="676"/>
        <v>0</v>
      </c>
      <c r="CU230" s="27">
        <f t="shared" si="656"/>
        <v>0</v>
      </c>
    </row>
    <row r="231" spans="1:99" ht="12.75" hidden="1" customHeight="1" outlineLevel="1" x14ac:dyDescent="0.2">
      <c r="A231" s="72" t="s">
        <v>119</v>
      </c>
      <c r="B231" s="76" t="s">
        <v>68</v>
      </c>
      <c r="C231" s="65">
        <f>C230/2</f>
        <v>0</v>
      </c>
      <c r="D231" s="27">
        <f>-C231</f>
        <v>0</v>
      </c>
      <c r="F231" s="72" t="s">
        <v>119</v>
      </c>
      <c r="G231" s="76" t="s">
        <v>68</v>
      </c>
      <c r="H231" s="65">
        <f>H230/2</f>
        <v>0</v>
      </c>
      <c r="I231" s="27">
        <f>-H231</f>
        <v>0</v>
      </c>
      <c r="K231" s="72" t="s">
        <v>119</v>
      </c>
      <c r="L231" s="76" t="s">
        <v>68</v>
      </c>
      <c r="M231" s="65">
        <f>M230/2</f>
        <v>0</v>
      </c>
      <c r="N231" s="27">
        <f>-M231</f>
        <v>0</v>
      </c>
      <c r="P231" s="72" t="s">
        <v>119</v>
      </c>
      <c r="Q231" s="76" t="s">
        <v>68</v>
      </c>
      <c r="R231" s="65">
        <f>R230/2</f>
        <v>0</v>
      </c>
      <c r="S231" s="27">
        <f>-R231</f>
        <v>0</v>
      </c>
      <c r="U231" s="72" t="s">
        <v>119</v>
      </c>
      <c r="V231" s="76" t="s">
        <v>68</v>
      </c>
      <c r="W231" s="65">
        <f>W230/2</f>
        <v>0</v>
      </c>
      <c r="X231" s="27">
        <f>-W231</f>
        <v>0</v>
      </c>
      <c r="Z231" s="72" t="s">
        <v>119</v>
      </c>
      <c r="AA231" s="76" t="s">
        <v>68</v>
      </c>
      <c r="AB231" s="65">
        <f>AB230/2</f>
        <v>0</v>
      </c>
      <c r="AC231" s="27">
        <f>-AB231</f>
        <v>0</v>
      </c>
      <c r="AE231" s="72" t="s">
        <v>119</v>
      </c>
      <c r="AF231" s="76" t="s">
        <v>68</v>
      </c>
      <c r="AG231" s="65">
        <f>AG230/2</f>
        <v>0</v>
      </c>
      <c r="AH231" s="27">
        <f>-AG231</f>
        <v>0</v>
      </c>
      <c r="AJ231" s="72" t="s">
        <v>119</v>
      </c>
      <c r="AK231" s="76" t="s">
        <v>68</v>
      </c>
      <c r="AL231" s="65">
        <f>AL230/2</f>
        <v>0</v>
      </c>
      <c r="AM231" s="27">
        <f>-AL231</f>
        <v>0</v>
      </c>
      <c r="AO231" s="72" t="s">
        <v>119</v>
      </c>
      <c r="AP231" s="76" t="s">
        <v>68</v>
      </c>
      <c r="AQ231" s="65">
        <f>AQ230/2</f>
        <v>0</v>
      </c>
      <c r="AR231" s="27">
        <f>-AQ231</f>
        <v>0</v>
      </c>
      <c r="AT231" s="72" t="s">
        <v>119</v>
      </c>
      <c r="AU231" s="76" t="s">
        <v>68</v>
      </c>
      <c r="AV231" s="65">
        <f>AV230/2</f>
        <v>0</v>
      </c>
      <c r="AW231" s="27">
        <f>-AV231</f>
        <v>0</v>
      </c>
      <c r="AY231" s="72" t="s">
        <v>119</v>
      </c>
      <c r="AZ231" s="76" t="s">
        <v>68</v>
      </c>
      <c r="BA231" s="65">
        <f>BA230/2</f>
        <v>0</v>
      </c>
      <c r="BB231" s="27">
        <f>-BA231</f>
        <v>0</v>
      </c>
      <c r="BD231" s="72" t="s">
        <v>119</v>
      </c>
      <c r="BE231" s="76" t="s">
        <v>68</v>
      </c>
      <c r="BF231" s="65">
        <f>BF230/2</f>
        <v>0</v>
      </c>
      <c r="BG231" s="27">
        <f>-BF231</f>
        <v>0</v>
      </c>
      <c r="BI231" s="72" t="s">
        <v>119</v>
      </c>
      <c r="BJ231" s="76" t="s">
        <v>68</v>
      </c>
      <c r="BK231" s="65">
        <f>BK230/2</f>
        <v>0</v>
      </c>
      <c r="BL231" s="27">
        <f>-BK231</f>
        <v>0</v>
      </c>
      <c r="BN231" s="72" t="s">
        <v>119</v>
      </c>
      <c r="BO231" s="76" t="s">
        <v>68</v>
      </c>
      <c r="BP231" s="65">
        <f>BP230/2</f>
        <v>0</v>
      </c>
      <c r="BQ231" s="27">
        <f>-BP231</f>
        <v>0</v>
      </c>
      <c r="BS231" s="72" t="s">
        <v>119</v>
      </c>
      <c r="BT231" s="76" t="s">
        <v>68</v>
      </c>
      <c r="BU231" s="65">
        <f>BU230/2</f>
        <v>0</v>
      </c>
      <c r="BV231" s="27">
        <f>-BU231</f>
        <v>0</v>
      </c>
      <c r="BX231" s="72" t="s">
        <v>119</v>
      </c>
      <c r="BY231" s="76" t="s">
        <v>68</v>
      </c>
      <c r="BZ231" s="65">
        <f>BZ230/2</f>
        <v>0</v>
      </c>
      <c r="CA231" s="27">
        <f>-BZ231</f>
        <v>0</v>
      </c>
      <c r="CC231" s="72" t="s">
        <v>119</v>
      </c>
      <c r="CD231" s="76" t="s">
        <v>68</v>
      </c>
      <c r="CE231" s="65">
        <f>CE230/2</f>
        <v>0</v>
      </c>
      <c r="CF231" s="27">
        <f>-CE231</f>
        <v>0</v>
      </c>
      <c r="CH231" s="72" t="s">
        <v>119</v>
      </c>
      <c r="CI231" s="76" t="s">
        <v>68</v>
      </c>
      <c r="CJ231" s="65">
        <f>CJ230/2</f>
        <v>0</v>
      </c>
      <c r="CK231" s="27">
        <f>-CJ231</f>
        <v>0</v>
      </c>
      <c r="CM231" s="72" t="s">
        <v>119</v>
      </c>
      <c r="CN231" s="76" t="s">
        <v>68</v>
      </c>
      <c r="CO231" s="65">
        <f>CO230/2</f>
        <v>0</v>
      </c>
      <c r="CP231" s="27">
        <f>-CO231</f>
        <v>0</v>
      </c>
      <c r="CR231" s="72" t="s">
        <v>119</v>
      </c>
      <c r="CS231" s="76" t="s">
        <v>68</v>
      </c>
      <c r="CT231" s="65">
        <f>CT230/2</f>
        <v>0</v>
      </c>
      <c r="CU231" s="27">
        <f>-CT231</f>
        <v>0</v>
      </c>
    </row>
    <row r="232" spans="1:99" ht="12.75" hidden="1" customHeight="1" outlineLevel="1" x14ac:dyDescent="0.2">
      <c r="A232" s="34">
        <v>48214</v>
      </c>
      <c r="B232" s="76" t="s">
        <v>68</v>
      </c>
      <c r="C232" s="30" t="s">
        <v>68</v>
      </c>
      <c r="D232" s="27"/>
      <c r="F232" s="34">
        <v>48214</v>
      </c>
      <c r="G232" s="76" t="s">
        <v>68</v>
      </c>
      <c r="H232" s="30" t="s">
        <v>68</v>
      </c>
      <c r="I232" s="27"/>
      <c r="K232" s="34">
        <v>48214</v>
      </c>
      <c r="L232" s="76" t="s">
        <v>68</v>
      </c>
      <c r="M232" s="30" t="s">
        <v>68</v>
      </c>
      <c r="N232" s="27"/>
      <c r="P232" s="34">
        <v>48214</v>
      </c>
      <c r="Q232" s="76" t="s">
        <v>68</v>
      </c>
      <c r="R232" s="30" t="s">
        <v>68</v>
      </c>
      <c r="S232" s="27"/>
      <c r="U232" s="34">
        <v>48214</v>
      </c>
      <c r="V232" s="76" t="s">
        <v>68</v>
      </c>
      <c r="W232" s="30" t="s">
        <v>68</v>
      </c>
      <c r="X232" s="27"/>
      <c r="Z232" s="34">
        <v>48214</v>
      </c>
      <c r="AA232" s="76" t="s">
        <v>68</v>
      </c>
      <c r="AB232" s="30" t="s">
        <v>68</v>
      </c>
      <c r="AC232" s="27"/>
      <c r="AE232" s="34">
        <v>48214</v>
      </c>
      <c r="AF232" s="76" t="s">
        <v>68</v>
      </c>
      <c r="AG232" s="30" t="s">
        <v>68</v>
      </c>
      <c r="AH232" s="27"/>
      <c r="AJ232" s="34">
        <v>48214</v>
      </c>
      <c r="AK232" s="76" t="s">
        <v>68</v>
      </c>
      <c r="AL232" s="30" t="s">
        <v>68</v>
      </c>
      <c r="AM232" s="27"/>
      <c r="AO232" s="34">
        <v>48214</v>
      </c>
      <c r="AP232" s="76" t="s">
        <v>68</v>
      </c>
      <c r="AQ232" s="30" t="s">
        <v>68</v>
      </c>
      <c r="AR232" s="27"/>
      <c r="AT232" s="34">
        <v>48214</v>
      </c>
      <c r="AU232" s="76" t="s">
        <v>68</v>
      </c>
      <c r="AV232" s="30" t="s">
        <v>68</v>
      </c>
      <c r="AW232" s="27"/>
      <c r="AY232" s="34">
        <v>48214</v>
      </c>
      <c r="AZ232" s="76" t="s">
        <v>68</v>
      </c>
      <c r="BA232" s="30" t="s">
        <v>68</v>
      </c>
      <c r="BB232" s="27"/>
      <c r="BD232" s="34">
        <v>48214</v>
      </c>
      <c r="BE232" s="76" t="s">
        <v>68</v>
      </c>
      <c r="BF232" s="30" t="s">
        <v>68</v>
      </c>
      <c r="BG232" s="27"/>
      <c r="BI232" s="34">
        <v>48214</v>
      </c>
      <c r="BJ232" s="76" t="s">
        <v>68</v>
      </c>
      <c r="BK232" s="30" t="s">
        <v>68</v>
      </c>
      <c r="BL232" s="27"/>
      <c r="BN232" s="34">
        <v>48214</v>
      </c>
      <c r="BO232" s="76" t="s">
        <v>68</v>
      </c>
      <c r="BP232" s="30" t="s">
        <v>68</v>
      </c>
      <c r="BQ232" s="27"/>
      <c r="BS232" s="34">
        <v>48214</v>
      </c>
      <c r="BT232" s="76" t="s">
        <v>68</v>
      </c>
      <c r="BU232" s="30" t="s">
        <v>68</v>
      </c>
      <c r="BV232" s="27"/>
      <c r="BX232" s="34">
        <v>48214</v>
      </c>
      <c r="BY232" s="76" t="s">
        <v>68</v>
      </c>
      <c r="BZ232" s="30" t="s">
        <v>68</v>
      </c>
      <c r="CA232" s="27"/>
      <c r="CC232" s="34">
        <v>48214</v>
      </c>
      <c r="CD232" s="76" t="s">
        <v>68</v>
      </c>
      <c r="CE232" s="30" t="s">
        <v>68</v>
      </c>
      <c r="CF232" s="27"/>
      <c r="CH232" s="34">
        <v>48214</v>
      </c>
      <c r="CI232" s="76" t="s">
        <v>68</v>
      </c>
      <c r="CJ232" s="30" t="s">
        <v>68</v>
      </c>
      <c r="CK232" s="27"/>
      <c r="CM232" s="34">
        <v>48214</v>
      </c>
      <c r="CN232" s="76" t="s">
        <v>68</v>
      </c>
      <c r="CO232" s="30" t="s">
        <v>68</v>
      </c>
      <c r="CP232" s="27"/>
      <c r="CR232" s="34">
        <v>48214</v>
      </c>
      <c r="CS232" s="76" t="s">
        <v>68</v>
      </c>
      <c r="CT232" s="30" t="s">
        <v>68</v>
      </c>
      <c r="CU232" s="27"/>
    </row>
    <row r="233" spans="1:99" ht="13.5" customHeight="1" collapsed="1" thickBot="1" x14ac:dyDescent="0.25">
      <c r="A233" s="35" t="s">
        <v>123</v>
      </c>
      <c r="B233" s="77">
        <f>SUM(B219:B230)</f>
        <v>0</v>
      </c>
      <c r="C233" s="29">
        <f>SUM(C219:C231)</f>
        <v>0</v>
      </c>
      <c r="D233" s="61">
        <f>SUM(D219:D231)</f>
        <v>0</v>
      </c>
      <c r="F233" s="35" t="s">
        <v>123</v>
      </c>
      <c r="G233" s="77">
        <f>SUM(G219:G230)</f>
        <v>0</v>
      </c>
      <c r="H233" s="29">
        <f>SUM(H219:H231)</f>
        <v>0</v>
      </c>
      <c r="I233" s="61">
        <f>SUM(I219:I231)</f>
        <v>0</v>
      </c>
      <c r="K233" s="35" t="s">
        <v>123</v>
      </c>
      <c r="L233" s="77">
        <f>SUM(L219:L230)</f>
        <v>0</v>
      </c>
      <c r="M233" s="29">
        <f>SUM(M219:M231)</f>
        <v>0</v>
      </c>
      <c r="N233" s="61">
        <f>SUM(N219:N231)</f>
        <v>0</v>
      </c>
      <c r="P233" s="35" t="s">
        <v>123</v>
      </c>
      <c r="Q233" s="77">
        <f>SUM(Q219:Q230)</f>
        <v>0</v>
      </c>
      <c r="R233" s="29">
        <f>SUM(R219:R231)</f>
        <v>0</v>
      </c>
      <c r="S233" s="61">
        <f>SUM(S219:S231)</f>
        <v>0</v>
      </c>
      <c r="U233" s="35" t="s">
        <v>123</v>
      </c>
      <c r="V233" s="77">
        <f>SUM(V219:V230)</f>
        <v>0</v>
      </c>
      <c r="W233" s="29">
        <f>SUM(W219:W231)</f>
        <v>0</v>
      </c>
      <c r="X233" s="61">
        <f>SUM(X219:X231)</f>
        <v>0</v>
      </c>
      <c r="Z233" s="35" t="s">
        <v>123</v>
      </c>
      <c r="AA233" s="77">
        <f>SUM(AA219:AA230)</f>
        <v>0</v>
      </c>
      <c r="AB233" s="29">
        <f>SUM(AB219:AB231)</f>
        <v>0</v>
      </c>
      <c r="AC233" s="61">
        <f>SUM(AC219:AC231)</f>
        <v>0</v>
      </c>
      <c r="AE233" s="35" t="s">
        <v>123</v>
      </c>
      <c r="AF233" s="77">
        <f>SUM(AF219:AF230)</f>
        <v>0</v>
      </c>
      <c r="AG233" s="29">
        <f>SUM(AG219:AG231)</f>
        <v>0</v>
      </c>
      <c r="AH233" s="61">
        <f>SUM(AH219:AH231)</f>
        <v>0</v>
      </c>
      <c r="AJ233" s="35" t="s">
        <v>123</v>
      </c>
      <c r="AK233" s="77">
        <f>SUM(AK219:AK230)</f>
        <v>0</v>
      </c>
      <c r="AL233" s="29">
        <f>SUM(AL219:AL231)</f>
        <v>0</v>
      </c>
      <c r="AM233" s="61">
        <f>SUM(AM219:AM231)</f>
        <v>0</v>
      </c>
      <c r="AO233" s="35" t="s">
        <v>123</v>
      </c>
      <c r="AP233" s="77">
        <f>SUM(AP219:AP230)</f>
        <v>0</v>
      </c>
      <c r="AQ233" s="29">
        <f>SUM(AQ219:AQ231)</f>
        <v>0</v>
      </c>
      <c r="AR233" s="61">
        <f>SUM(AR219:AR231)</f>
        <v>0</v>
      </c>
      <c r="AT233" s="35" t="s">
        <v>123</v>
      </c>
      <c r="AU233" s="77">
        <f>SUM(AU219:AU230)</f>
        <v>0</v>
      </c>
      <c r="AV233" s="29">
        <f>SUM(AV219:AV231)</f>
        <v>0</v>
      </c>
      <c r="AW233" s="61">
        <f>SUM(AW219:AW231)</f>
        <v>0</v>
      </c>
      <c r="AY233" s="35" t="s">
        <v>123</v>
      </c>
      <c r="AZ233" s="77">
        <f>SUM(AZ219:AZ230)</f>
        <v>0</v>
      </c>
      <c r="BA233" s="29">
        <f>SUM(BA219:BA231)</f>
        <v>0</v>
      </c>
      <c r="BB233" s="61">
        <f>SUM(BB219:BB231)</f>
        <v>0</v>
      </c>
      <c r="BD233" s="35" t="s">
        <v>123</v>
      </c>
      <c r="BE233" s="77">
        <f>SUM(BE219:BE230)</f>
        <v>0</v>
      </c>
      <c r="BF233" s="29">
        <f>SUM(BF219:BF231)</f>
        <v>0</v>
      </c>
      <c r="BG233" s="61">
        <f>SUM(BG219:BG231)</f>
        <v>0</v>
      </c>
      <c r="BI233" s="35" t="s">
        <v>123</v>
      </c>
      <c r="BJ233" s="77">
        <f>SUM(BJ219:BJ230)</f>
        <v>0</v>
      </c>
      <c r="BK233" s="29">
        <f>SUM(BK219:BK231)</f>
        <v>0</v>
      </c>
      <c r="BL233" s="61">
        <f>SUM(BL219:BL231)</f>
        <v>0</v>
      </c>
      <c r="BN233" s="35" t="s">
        <v>123</v>
      </c>
      <c r="BO233" s="77">
        <f>SUM(BO219:BO230)</f>
        <v>0</v>
      </c>
      <c r="BP233" s="29">
        <f>SUM(BP219:BP231)</f>
        <v>0</v>
      </c>
      <c r="BQ233" s="61">
        <f>SUM(BQ219:BQ231)</f>
        <v>0</v>
      </c>
      <c r="BS233" s="35" t="s">
        <v>123</v>
      </c>
      <c r="BT233" s="77">
        <f>SUM(BT219:BT230)</f>
        <v>0</v>
      </c>
      <c r="BU233" s="29">
        <f>SUM(BU219:BU231)</f>
        <v>0</v>
      </c>
      <c r="BV233" s="61">
        <f>SUM(BV219:BV231)</f>
        <v>0</v>
      </c>
      <c r="BX233" s="35" t="s">
        <v>123</v>
      </c>
      <c r="BY233" s="77">
        <f>SUM(BY219:BY230)</f>
        <v>0</v>
      </c>
      <c r="BZ233" s="29">
        <f>SUM(BZ219:BZ231)</f>
        <v>0</v>
      </c>
      <c r="CA233" s="61">
        <f>SUM(CA219:CA231)</f>
        <v>0</v>
      </c>
      <c r="CC233" s="35" t="s">
        <v>123</v>
      </c>
      <c r="CD233" s="77">
        <f>SUM(CD219:CD230)</f>
        <v>0</v>
      </c>
      <c r="CE233" s="29">
        <f>SUM(CE219:CE231)</f>
        <v>0</v>
      </c>
      <c r="CF233" s="61">
        <f>SUM(CF219:CF231)</f>
        <v>0</v>
      </c>
      <c r="CH233" s="35" t="s">
        <v>123</v>
      </c>
      <c r="CI233" s="77">
        <f>SUM(CI219:CI230)</f>
        <v>0</v>
      </c>
      <c r="CJ233" s="29">
        <f>SUM(CJ219:CJ231)</f>
        <v>0</v>
      </c>
      <c r="CK233" s="61">
        <f>SUM(CK219:CK231)</f>
        <v>0</v>
      </c>
      <c r="CM233" s="35" t="s">
        <v>123</v>
      </c>
      <c r="CN233" s="77">
        <f>SUM(CN219:CN230)</f>
        <v>0</v>
      </c>
      <c r="CO233" s="29">
        <f>SUM(CO219:CO231)</f>
        <v>0</v>
      </c>
      <c r="CP233" s="61">
        <f>SUM(CP219:CP231)</f>
        <v>0</v>
      </c>
      <c r="CR233" s="35" t="s">
        <v>123</v>
      </c>
      <c r="CS233" s="77">
        <f>SUM(CS219:CS230)</f>
        <v>0</v>
      </c>
      <c r="CT233" s="29">
        <f>SUM(CT219:CT231)</f>
        <v>0</v>
      </c>
      <c r="CU233" s="61">
        <f>SUM(CU219:CU231)</f>
        <v>0</v>
      </c>
    </row>
    <row r="234" spans="1:99" x14ac:dyDescent="0.2">
      <c r="A234" s="6" t="s">
        <v>12</v>
      </c>
      <c r="B234" s="75">
        <f>B37+B52+B67+B82+B97+B112+B127+B142+B157+B172+B187+B202+B217+B233</f>
        <v>0</v>
      </c>
      <c r="C234" s="30">
        <f>C37+C52+C187+C202+C217+C233</f>
        <v>0</v>
      </c>
      <c r="D234" s="27">
        <f>D37+D52+D67+D82+D97+D112+D127+D142+D157+D172+D187+D202+D217+D233</f>
        <v>0</v>
      </c>
      <c r="F234" s="6" t="s">
        <v>12</v>
      </c>
      <c r="G234" s="75">
        <f>G37+G52+G67+G82+G97+G112+G127+G142+G157+G172+G187+G202+G217+G233</f>
        <v>0</v>
      </c>
      <c r="H234" s="30">
        <f>H37+H52+H187+H202+H217+H233</f>
        <v>0</v>
      </c>
      <c r="I234" s="27">
        <f>I37+I52+I67+I82+I97+I112+I127+I142+I157+I172+I187+I202+I217+I233</f>
        <v>0</v>
      </c>
      <c r="K234" s="6" t="s">
        <v>12</v>
      </c>
      <c r="L234" s="75">
        <f>L37+L52+L67+L82+L97+L112+L127+L142+L157+L172+L187+L202+L217+L233</f>
        <v>0</v>
      </c>
      <c r="M234" s="30">
        <f>M37+M52+M187+M202+M217+M233</f>
        <v>0</v>
      </c>
      <c r="N234" s="27">
        <f>N37+N52+N67+N82+N97+N112+N127+N142+N157+N172+N187+N202+N217+N233</f>
        <v>0</v>
      </c>
      <c r="P234" s="6" t="s">
        <v>12</v>
      </c>
      <c r="Q234" s="75">
        <f>Q37+Q52+Q67+Q82+Q97+Q112+Q127+Q142+Q157+Q172+Q187+Q202+Q217+Q233</f>
        <v>0</v>
      </c>
      <c r="R234" s="30">
        <f>R37+R52+R187+R202+R217+R233</f>
        <v>0</v>
      </c>
      <c r="S234" s="27">
        <f>S37+S52+S67+S82+S97+S112+S127+S142+S157+S172+S187+S202+S217+S233</f>
        <v>0</v>
      </c>
      <c r="U234" s="6" t="s">
        <v>12</v>
      </c>
      <c r="V234" s="75">
        <f>V37+V52+V67+V82+V97+V112+V127+V142+V157+V172+V187+V202+V217+V233</f>
        <v>0</v>
      </c>
      <c r="W234" s="30">
        <f>W37+W52+W187+W202+W217+W233</f>
        <v>0</v>
      </c>
      <c r="X234" s="27">
        <f>X37+X52+X67+X82+X97+X112+X127+X142+X157+X172+X187+X202+X217+X233</f>
        <v>0</v>
      </c>
      <c r="Z234" s="6" t="s">
        <v>12</v>
      </c>
      <c r="AA234" s="75">
        <f>AA37+AA52+AA67+AA82+AA97+AA112+AA127+AA142+AA157+AA172+AA187+AA202+AA217+AA233</f>
        <v>0</v>
      </c>
      <c r="AB234" s="30">
        <f>AB37+AB52+AB187+AB202+AB217+AB233</f>
        <v>0</v>
      </c>
      <c r="AC234" s="27">
        <f>AC37+AC52+AC67+AC82+AC97+AC112+AC127+AC142+AC157+AC172+AC187+AC202+AC217+AC233</f>
        <v>0</v>
      </c>
      <c r="AE234" s="6" t="s">
        <v>12</v>
      </c>
      <c r="AF234" s="75">
        <f>AF37+AF52+AF67+AF82+AF97+AF112+AF127+AF142+AF157+AF172+AF187+AF202+AF217+AF233</f>
        <v>0</v>
      </c>
      <c r="AG234" s="30">
        <f>AG37+AG52+AG187+AG202+AG217+AG233</f>
        <v>0</v>
      </c>
      <c r="AH234" s="27">
        <f>AH37+AH52+AH67+AH82+AH97+AH112+AH127+AH142+AH157+AH172+AH187+AH202+AH217+AH233</f>
        <v>0</v>
      </c>
      <c r="AJ234" s="6" t="s">
        <v>12</v>
      </c>
      <c r="AK234" s="75">
        <f>AK37+AK52+AK67+AK82+AK97+AK112+AK127+AK142+AK157+AK172+AK187+AK202+AK217+AK233</f>
        <v>0</v>
      </c>
      <c r="AL234" s="30">
        <f>AL37+AL52+AL187+AL202+AL217+AL233</f>
        <v>0</v>
      </c>
      <c r="AM234" s="27">
        <f>AM37+AM52+AM67+AM82+AM97+AM112+AM127+AM142+AM157+AM172+AM187+AM202+AM217+AM233</f>
        <v>0</v>
      </c>
      <c r="AO234" s="6" t="s">
        <v>12</v>
      </c>
      <c r="AP234" s="75">
        <f>AP37+AP52+AP67+AP82+AP97+AP112+AP127+AP142+AP157+AP172+AP187+AP202+AP217+AP233</f>
        <v>0</v>
      </c>
      <c r="AQ234" s="30">
        <f>AQ37+AQ52+AQ187+AQ202+AQ217+AQ233</f>
        <v>0</v>
      </c>
      <c r="AR234" s="27">
        <f>AR37+AR52+AR67+AR82+AR97+AR112+AR127+AR142+AR157+AR172+AR187+AR202+AR217+AR233</f>
        <v>0</v>
      </c>
      <c r="AT234" s="6" t="s">
        <v>12</v>
      </c>
      <c r="AU234" s="75">
        <f>AU37+AU52+AU67+AU82+AU97+AU112+AU127+AU142+AU157+AU172+AU187+AU202+AU217+AU233</f>
        <v>0</v>
      </c>
      <c r="AV234" s="30">
        <f>AV37+AV52+AV187+AV202+AV217+AV233</f>
        <v>0</v>
      </c>
      <c r="AW234" s="27">
        <f>AW37+AW52+AW67+AW82+AW97+AW112+AW127+AW142+AW157+AW172+AW187+AW202+AW217+AW233</f>
        <v>0</v>
      </c>
      <c r="AY234" s="6" t="s">
        <v>12</v>
      </c>
      <c r="AZ234" s="75">
        <f>AZ37+AZ52+AZ67+AZ82+AZ97+AZ112+AZ127+AZ142+AZ157+AZ172+AZ187+AZ202+AZ217+AZ233</f>
        <v>0</v>
      </c>
      <c r="BA234" s="30">
        <f>BA37+BA52+BA187+BA202+BA217+BA233</f>
        <v>0</v>
      </c>
      <c r="BB234" s="27">
        <f>BB37+BB52+BB67+BB82+BB97+BB112+BB127+BB142+BB157+BB172+BB187+BB202+BB217+BB233</f>
        <v>0</v>
      </c>
      <c r="BD234" s="6" t="s">
        <v>12</v>
      </c>
      <c r="BE234" s="75">
        <f>BE37+BE52+BE67+BE82+BE97+BE112+BE127+BE142+BE157+BE172+BE187+BE202+BE217+BE233</f>
        <v>0</v>
      </c>
      <c r="BF234" s="30">
        <f>BF37+BF52+BF187+BF202+BF217+BF233</f>
        <v>0</v>
      </c>
      <c r="BG234" s="27">
        <f>BG37+BG52+BG67+BG82+BG97+BG112+BG127+BG142+BG157+BG172+BG187+BG202+BG217+BG233</f>
        <v>0</v>
      </c>
      <c r="BI234" s="6" t="s">
        <v>12</v>
      </c>
      <c r="BJ234" s="75">
        <f>BJ37+BJ52+BJ67+BJ82+BJ97+BJ112+BJ127+BJ142+BJ157+BJ172+BJ187+BJ202+BJ217+BJ233</f>
        <v>0</v>
      </c>
      <c r="BK234" s="30">
        <f>BK37+BK52+BK187+BK202+BK217+BK233</f>
        <v>0</v>
      </c>
      <c r="BL234" s="27">
        <f>BL37+BL52+BL67+BL82+BL97+BL112+BL127+BL142+BL157+BL172+BL187+BL202+BL217+BL233</f>
        <v>0</v>
      </c>
      <c r="BN234" s="6" t="s">
        <v>12</v>
      </c>
      <c r="BO234" s="75">
        <f>BO37+BO52+BO67+BO82+BO97+BO112+BO127+BO142+BO157+BO172+BO187+BO202+BO217+BO233</f>
        <v>0</v>
      </c>
      <c r="BP234" s="30">
        <f>BP37+BP52+BP187+BP202+BP217+BP233</f>
        <v>0</v>
      </c>
      <c r="BQ234" s="27">
        <f>BQ37+BQ52+BQ67+BQ82+BQ97+BQ112+BQ127+BQ142+BQ157+BQ172+BQ187+BQ202+BQ217+BQ233</f>
        <v>0</v>
      </c>
      <c r="BS234" s="6" t="s">
        <v>12</v>
      </c>
      <c r="BT234" s="75">
        <f>BT37+BT52+BT67+BT82+BT97+BT112+BT127+BT142+BT157+BT172+BT187+BT202+BT217+BT233</f>
        <v>0</v>
      </c>
      <c r="BU234" s="30">
        <f>BU37+BU52+BU187+BU202+BU217+BU233</f>
        <v>0</v>
      </c>
      <c r="BV234" s="27">
        <f>BV37+BV52+BV67+BV82+BV97+BV112+BV127+BV142+BV157+BV172+BV187+BV202+BV217+BV233</f>
        <v>0</v>
      </c>
      <c r="BX234" s="6" t="s">
        <v>12</v>
      </c>
      <c r="BY234" s="75">
        <f>BY37+BY52+BY67+BY82+BY97+BY112+BY127+BY142+BY157+BY172+BY187+BY202+BY217+BY233</f>
        <v>0</v>
      </c>
      <c r="BZ234" s="30">
        <f>BZ37+BZ52+BZ187+BZ202+BZ217+BZ233</f>
        <v>0</v>
      </c>
      <c r="CA234" s="27">
        <f>CA37+CA52+CA67+CA82+CA97+CA112+CA127+CA142+CA157+CA172+CA187+CA202+CA217+CA233</f>
        <v>0</v>
      </c>
      <c r="CC234" s="6" t="s">
        <v>12</v>
      </c>
      <c r="CD234" s="75">
        <f>CD37+CD52+CD67+CD82+CD97+CD112+CD127+CD142+CD157+CD172+CD187+CD202+CD217+CD233</f>
        <v>0</v>
      </c>
      <c r="CE234" s="30">
        <f>CE37+CE52+CE187+CE202+CE217+CE233</f>
        <v>0</v>
      </c>
      <c r="CF234" s="27">
        <f>CF37+CF52+CF67+CF82+CF97+CF112+CF127+CF142+CF157+CF172+CF187+CF202+CF217+CF233</f>
        <v>0</v>
      </c>
      <c r="CH234" s="6" t="s">
        <v>12</v>
      </c>
      <c r="CI234" s="75">
        <f>CI37+CI52+CI67+CI82+CI97+CI112+CI127+CI142+CI157+CI172+CI187+CI202+CI217+CI233</f>
        <v>0</v>
      </c>
      <c r="CJ234" s="30">
        <f>CJ37+CJ52+CJ187+CJ202+CJ217+CJ233</f>
        <v>0</v>
      </c>
      <c r="CK234" s="27">
        <f>CK37+CK52+CK67+CK82+CK97+CK112+CK127+CK142+CK157+CK172+CK187+CK202+CK217+CK233</f>
        <v>0</v>
      </c>
      <c r="CM234" s="6" t="s">
        <v>12</v>
      </c>
      <c r="CN234" s="75">
        <f>CN37+CN52+CN67+CN82+CN97+CN112+CN127+CN142+CN157+CN172+CN187+CN202+CN217+CN233</f>
        <v>0</v>
      </c>
      <c r="CO234" s="30">
        <f>CO37+CO52+CO187+CO202+CO217+CO233</f>
        <v>0</v>
      </c>
      <c r="CP234" s="27">
        <f>CP37+CP52+CP67+CP82+CP97+CP112+CP127+CP142+CP157+CP172+CP187+CP202+CP217+CP233</f>
        <v>0</v>
      </c>
      <c r="CR234" s="6" t="s">
        <v>12</v>
      </c>
      <c r="CS234" s="75">
        <f>CS37+CS52+CS67+CS82+CS97+CS112+CS127+CS142+CS157+CS172+CS187+CS202+CS217+CS233</f>
        <v>0</v>
      </c>
      <c r="CT234" s="30">
        <f>CT37+CT52+CT187+CT202+CT217+CT233</f>
        <v>0</v>
      </c>
      <c r="CU234" s="27">
        <f>CU37+CU52+CU67+CU82+CU97+CU112+CU127+CU142+CU157+CU172+CU187+CU202+CU217+CU233</f>
        <v>0</v>
      </c>
    </row>
    <row r="236" spans="1:99" x14ac:dyDescent="0.2">
      <c r="A236" s="66"/>
      <c r="C236" s="66"/>
      <c r="F236" s="66"/>
      <c r="H236" s="66"/>
      <c r="K236" s="66"/>
      <c r="M236" s="66"/>
      <c r="P236" s="66"/>
      <c r="R236" s="66"/>
      <c r="U236" s="66"/>
      <c r="W236" s="66"/>
      <c r="Z236" s="66"/>
      <c r="AB236" s="66"/>
      <c r="AE236" s="66"/>
      <c r="AG236" s="66"/>
      <c r="AJ236" s="66"/>
      <c r="AL236" s="66"/>
      <c r="AO236" s="66"/>
      <c r="AQ236" s="66"/>
      <c r="AT236" s="66"/>
      <c r="AV236" s="66"/>
      <c r="AY236" s="66"/>
      <c r="BA236" s="66"/>
      <c r="BD236" s="66"/>
      <c r="BF236" s="66"/>
      <c r="BI236" s="66"/>
      <c r="BK236" s="66"/>
      <c r="BN236" s="66"/>
      <c r="BP236" s="66"/>
      <c r="BS236" s="66"/>
      <c r="BU236" s="66"/>
      <c r="BX236" s="66"/>
      <c r="BZ236" s="66"/>
      <c r="CC236" s="66"/>
      <c r="CE236" s="66"/>
      <c r="CH236" s="66"/>
      <c r="CJ236" s="66"/>
      <c r="CM236" s="66"/>
      <c r="CO236" s="66"/>
      <c r="CR236" s="66"/>
      <c r="CT236" s="66"/>
    </row>
    <row r="237" spans="1:99" x14ac:dyDescent="0.2">
      <c r="A237" s="67"/>
      <c r="C237" s="66"/>
      <c r="F237" s="67"/>
      <c r="H237" s="66"/>
      <c r="K237" s="67"/>
      <c r="M237" s="66"/>
      <c r="P237" s="67"/>
      <c r="R237" s="66"/>
      <c r="U237" s="67"/>
      <c r="W237" s="66"/>
      <c r="Z237" s="67"/>
      <c r="AB237" s="66"/>
      <c r="AE237" s="67"/>
      <c r="AG237" s="66"/>
      <c r="AJ237" s="67"/>
      <c r="AL237" s="66"/>
      <c r="AO237" s="67"/>
      <c r="AQ237" s="66"/>
      <c r="AT237" s="67"/>
      <c r="AV237" s="66"/>
      <c r="AY237" s="67"/>
      <c r="BA237" s="66"/>
      <c r="BD237" s="67"/>
      <c r="BF237" s="66"/>
      <c r="BI237" s="67"/>
      <c r="BK237" s="66"/>
      <c r="BN237" s="67"/>
      <c r="BP237" s="66"/>
      <c r="BS237" s="67"/>
      <c r="BU237" s="66"/>
      <c r="BX237" s="67"/>
      <c r="BZ237" s="66"/>
      <c r="CC237" s="67"/>
      <c r="CE237" s="66"/>
      <c r="CH237" s="67"/>
      <c r="CJ237" s="66"/>
      <c r="CM237" s="67"/>
      <c r="CO237" s="66"/>
      <c r="CR237" s="67"/>
      <c r="CT237" s="66"/>
    </row>
  </sheetData>
  <dataConsolidate/>
  <mergeCells count="120">
    <mergeCell ref="CS21:CT21"/>
    <mergeCell ref="CS1:CT1"/>
    <mergeCell ref="CS2:CT2"/>
    <mergeCell ref="CS3:CT3"/>
    <mergeCell ref="CS4:CT4"/>
    <mergeCell ref="CS5:CT5"/>
    <mergeCell ref="CI21:CJ21"/>
    <mergeCell ref="CN1:CO1"/>
    <mergeCell ref="CN2:CO2"/>
    <mergeCell ref="CN3:CO3"/>
    <mergeCell ref="CN4:CO4"/>
    <mergeCell ref="CN5:CO5"/>
    <mergeCell ref="CN21:CO21"/>
    <mergeCell ref="CI1:CJ1"/>
    <mergeCell ref="CI2:CJ2"/>
    <mergeCell ref="CI3:CJ3"/>
    <mergeCell ref="CI4:CJ4"/>
    <mergeCell ref="CI5:CJ5"/>
    <mergeCell ref="CD1:CE1"/>
    <mergeCell ref="CD2:CE2"/>
    <mergeCell ref="CD3:CE3"/>
    <mergeCell ref="CD4:CE4"/>
    <mergeCell ref="CD5:CE5"/>
    <mergeCell ref="CD21:CE21"/>
    <mergeCell ref="BY1:BZ1"/>
    <mergeCell ref="BY2:BZ2"/>
    <mergeCell ref="BY3:BZ3"/>
    <mergeCell ref="BY4:BZ4"/>
    <mergeCell ref="BY5:BZ5"/>
    <mergeCell ref="BY21:BZ21"/>
    <mergeCell ref="BT1:BU1"/>
    <mergeCell ref="BT2:BU2"/>
    <mergeCell ref="BT3:BU3"/>
    <mergeCell ref="BT4:BU4"/>
    <mergeCell ref="BT5:BU5"/>
    <mergeCell ref="BT21:BU21"/>
    <mergeCell ref="BJ21:BK21"/>
    <mergeCell ref="BO1:BP1"/>
    <mergeCell ref="BO2:BP2"/>
    <mergeCell ref="BO3:BP3"/>
    <mergeCell ref="BO4:BP4"/>
    <mergeCell ref="BO5:BP5"/>
    <mergeCell ref="BO21:BP21"/>
    <mergeCell ref="BJ1:BK1"/>
    <mergeCell ref="BJ2:BK2"/>
    <mergeCell ref="BJ3:BK3"/>
    <mergeCell ref="BJ4:BK4"/>
    <mergeCell ref="BJ5:BK5"/>
    <mergeCell ref="AZ21:BA21"/>
    <mergeCell ref="BE1:BF1"/>
    <mergeCell ref="BE2:BF2"/>
    <mergeCell ref="BE3:BF3"/>
    <mergeCell ref="BE4:BF4"/>
    <mergeCell ref="BE5:BF5"/>
    <mergeCell ref="BE21:BF21"/>
    <mergeCell ref="AZ1:BA1"/>
    <mergeCell ref="AZ2:BA2"/>
    <mergeCell ref="AZ3:BA3"/>
    <mergeCell ref="AZ4:BA4"/>
    <mergeCell ref="AZ5:BA5"/>
    <mergeCell ref="G21:H21"/>
    <mergeCell ref="B5:C5"/>
    <mergeCell ref="B21:C21"/>
    <mergeCell ref="B1:C1"/>
    <mergeCell ref="B2:C2"/>
    <mergeCell ref="B3:C3"/>
    <mergeCell ref="B4:C4"/>
    <mergeCell ref="G1:H1"/>
    <mergeCell ref="G2:H2"/>
    <mergeCell ref="G3:H3"/>
    <mergeCell ref="G4:H4"/>
    <mergeCell ref="G5:H5"/>
    <mergeCell ref="Q21:R21"/>
    <mergeCell ref="L1:M1"/>
    <mergeCell ref="L2:M2"/>
    <mergeCell ref="L3:M3"/>
    <mergeCell ref="L4:M4"/>
    <mergeCell ref="L5:M5"/>
    <mergeCell ref="L21:M21"/>
    <mergeCell ref="Q1:R1"/>
    <mergeCell ref="Q2:R2"/>
    <mergeCell ref="Q3:R3"/>
    <mergeCell ref="Q4:R4"/>
    <mergeCell ref="Q5:R5"/>
    <mergeCell ref="AA21:AB21"/>
    <mergeCell ref="V1:W1"/>
    <mergeCell ref="V2:W2"/>
    <mergeCell ref="V3:W3"/>
    <mergeCell ref="V4:W4"/>
    <mergeCell ref="V5:W5"/>
    <mergeCell ref="V21:W21"/>
    <mergeCell ref="AA1:AB1"/>
    <mergeCell ref="AA2:AB2"/>
    <mergeCell ref="AA3:AB3"/>
    <mergeCell ref="AA4:AB4"/>
    <mergeCell ref="AA5:AB5"/>
    <mergeCell ref="AF21:AG21"/>
    <mergeCell ref="AK1:AL1"/>
    <mergeCell ref="AK2:AL2"/>
    <mergeCell ref="AK3:AL3"/>
    <mergeCell ref="AK4:AL4"/>
    <mergeCell ref="AK5:AL5"/>
    <mergeCell ref="AK21:AL21"/>
    <mergeCell ref="AF1:AG1"/>
    <mergeCell ref="AF2:AG2"/>
    <mergeCell ref="AF3:AG3"/>
    <mergeCell ref="AF4:AG4"/>
    <mergeCell ref="AF5:AG5"/>
    <mergeCell ref="AP21:AQ21"/>
    <mergeCell ref="AU1:AV1"/>
    <mergeCell ref="AU2:AV2"/>
    <mergeCell ref="AU3:AV3"/>
    <mergeCell ref="AU4:AV4"/>
    <mergeCell ref="AU5:AV5"/>
    <mergeCell ref="AU21:AV21"/>
    <mergeCell ref="AP1:AQ1"/>
    <mergeCell ref="AP2:AQ2"/>
    <mergeCell ref="AP3:AQ3"/>
    <mergeCell ref="AP4:AQ4"/>
    <mergeCell ref="AP5:AQ5"/>
  </mergeCells>
  <phoneticPr fontId="0" type="noConversion"/>
  <conditionalFormatting sqref="D234">
    <cfRule type="cellIs" dxfId="1208" priority="7601" stopIfTrue="1" operator="lessThan">
      <formula>0</formula>
    </cfRule>
    <cfRule type="cellIs" dxfId="1207" priority="7602" stopIfTrue="1" operator="greaterThan">
      <formula>0</formula>
    </cfRule>
  </conditionalFormatting>
  <conditionalFormatting sqref="D24:D35 D37">
    <cfRule type="cellIs" dxfId="1206" priority="7203" stopIfTrue="1" operator="lessThan">
      <formula>0</formula>
    </cfRule>
    <cfRule type="cellIs" dxfId="1205" priority="7204" stopIfTrue="1" operator="greaterThan">
      <formula>0</formula>
    </cfRule>
  </conditionalFormatting>
  <conditionalFormatting sqref="D219:D230 D233">
    <cfRule type="cellIs" dxfId="1204" priority="7201" stopIfTrue="1" operator="lessThan">
      <formula>0</formula>
    </cfRule>
    <cfRule type="cellIs" dxfId="1203" priority="7202" stopIfTrue="1" operator="greaterThan">
      <formula>0</formula>
    </cfRule>
  </conditionalFormatting>
  <conditionalFormatting sqref="D232">
    <cfRule type="cellIs" dxfId="1202" priority="7111" stopIfTrue="1" operator="lessThan">
      <formula>0</formula>
    </cfRule>
    <cfRule type="cellIs" dxfId="1201" priority="7112" stopIfTrue="1" operator="greaterThan">
      <formula>0</formula>
    </cfRule>
  </conditionalFormatting>
  <conditionalFormatting sqref="D36">
    <cfRule type="cellIs" dxfId="1200" priority="6909" stopIfTrue="1" operator="lessThan">
      <formula>0</formula>
    </cfRule>
    <cfRule type="cellIs" dxfId="1199" priority="6910" stopIfTrue="1" operator="greaterThan">
      <formula>0</formula>
    </cfRule>
  </conditionalFormatting>
  <conditionalFormatting sqref="D231">
    <cfRule type="cellIs" dxfId="1198" priority="6907" stopIfTrue="1" operator="lessThan">
      <formula>0</formula>
    </cfRule>
    <cfRule type="cellIs" dxfId="1197" priority="6908" stopIfTrue="1" operator="greaterThan">
      <formula>0</formula>
    </cfRule>
  </conditionalFormatting>
  <conditionalFormatting sqref="D53:D67">
    <cfRule type="cellIs" dxfId="1196" priority="6059" stopIfTrue="1" operator="lessThan">
      <formula>0</formula>
    </cfRule>
    <cfRule type="cellIs" dxfId="1195" priority="6060" stopIfTrue="1" operator="greaterThan">
      <formula>0</formula>
    </cfRule>
  </conditionalFormatting>
  <conditionalFormatting sqref="D53:D67">
    <cfRule type="cellIs" dxfId="1194" priority="2293" stopIfTrue="1" operator="lessThan">
      <formula>0</formula>
    </cfRule>
    <cfRule type="cellIs" dxfId="1193" priority="2294" stopIfTrue="1" operator="greaterThan">
      <formula>0</formula>
    </cfRule>
  </conditionalFormatting>
  <conditionalFormatting sqref="D68:D82">
    <cfRule type="cellIs" dxfId="1192" priority="2251" stopIfTrue="1" operator="lessThan">
      <formula>0</formula>
    </cfRule>
    <cfRule type="cellIs" dxfId="1191" priority="2252" stopIfTrue="1" operator="greaterThan">
      <formula>0</formula>
    </cfRule>
  </conditionalFormatting>
  <conditionalFormatting sqref="D68:D82">
    <cfRule type="cellIs" dxfId="1190" priority="2249" stopIfTrue="1" operator="lessThan">
      <formula>0</formula>
    </cfRule>
    <cfRule type="cellIs" dxfId="1189" priority="2250" stopIfTrue="1" operator="greaterThan">
      <formula>0</formula>
    </cfRule>
  </conditionalFormatting>
  <conditionalFormatting sqref="D83:D97">
    <cfRule type="cellIs" dxfId="1188" priority="2247" stopIfTrue="1" operator="lessThan">
      <formula>0</formula>
    </cfRule>
    <cfRule type="cellIs" dxfId="1187" priority="2248" stopIfTrue="1" operator="greaterThan">
      <formula>0</formula>
    </cfRule>
  </conditionalFormatting>
  <conditionalFormatting sqref="D83:D97">
    <cfRule type="cellIs" dxfId="1186" priority="2245" stopIfTrue="1" operator="lessThan">
      <formula>0</formula>
    </cfRule>
    <cfRule type="cellIs" dxfId="1185" priority="2246" stopIfTrue="1" operator="greaterThan">
      <formula>0</formula>
    </cfRule>
  </conditionalFormatting>
  <conditionalFormatting sqref="D98:D112">
    <cfRule type="cellIs" dxfId="1184" priority="2243" stopIfTrue="1" operator="lessThan">
      <formula>0</formula>
    </cfRule>
    <cfRule type="cellIs" dxfId="1183" priority="2244" stopIfTrue="1" operator="greaterThan">
      <formula>0</formula>
    </cfRule>
  </conditionalFormatting>
  <conditionalFormatting sqref="D98:D112">
    <cfRule type="cellIs" dxfId="1182" priority="2241" stopIfTrue="1" operator="lessThan">
      <formula>0</formula>
    </cfRule>
    <cfRule type="cellIs" dxfId="1181" priority="2242" stopIfTrue="1" operator="greaterThan">
      <formula>0</formula>
    </cfRule>
  </conditionalFormatting>
  <conditionalFormatting sqref="D113:D127">
    <cfRule type="cellIs" dxfId="1180" priority="2239" stopIfTrue="1" operator="lessThan">
      <formula>0</formula>
    </cfRule>
    <cfRule type="cellIs" dxfId="1179" priority="2240" stopIfTrue="1" operator="greaterThan">
      <formula>0</formula>
    </cfRule>
  </conditionalFormatting>
  <conditionalFormatting sqref="D113:D127">
    <cfRule type="cellIs" dxfId="1178" priority="2237" stopIfTrue="1" operator="lessThan">
      <formula>0</formula>
    </cfRule>
    <cfRule type="cellIs" dxfId="1177" priority="2238" stopIfTrue="1" operator="greaterThan">
      <formula>0</formula>
    </cfRule>
  </conditionalFormatting>
  <conditionalFormatting sqref="D128:D142">
    <cfRule type="cellIs" dxfId="1176" priority="2235" stopIfTrue="1" operator="lessThan">
      <formula>0</formula>
    </cfRule>
    <cfRule type="cellIs" dxfId="1175" priority="2236" stopIfTrue="1" operator="greaterThan">
      <formula>0</formula>
    </cfRule>
  </conditionalFormatting>
  <conditionalFormatting sqref="D128:D142">
    <cfRule type="cellIs" dxfId="1174" priority="2233" stopIfTrue="1" operator="lessThan">
      <formula>0</formula>
    </cfRule>
    <cfRule type="cellIs" dxfId="1173" priority="2234" stopIfTrue="1" operator="greaterThan">
      <formula>0</formula>
    </cfRule>
  </conditionalFormatting>
  <conditionalFormatting sqref="D143:D157">
    <cfRule type="cellIs" dxfId="1172" priority="2231" stopIfTrue="1" operator="lessThan">
      <formula>0</formula>
    </cfRule>
    <cfRule type="cellIs" dxfId="1171" priority="2232" stopIfTrue="1" operator="greaterThan">
      <formula>0</formula>
    </cfRule>
  </conditionalFormatting>
  <conditionalFormatting sqref="D143:D157">
    <cfRule type="cellIs" dxfId="1170" priority="2229" stopIfTrue="1" operator="lessThan">
      <formula>0</formula>
    </cfRule>
    <cfRule type="cellIs" dxfId="1169" priority="2230" stopIfTrue="1" operator="greaterThan">
      <formula>0</formula>
    </cfRule>
  </conditionalFormatting>
  <conditionalFormatting sqref="D158:D172">
    <cfRule type="cellIs" dxfId="1168" priority="2227" stopIfTrue="1" operator="lessThan">
      <formula>0</formula>
    </cfRule>
    <cfRule type="cellIs" dxfId="1167" priority="2228" stopIfTrue="1" operator="greaterThan">
      <formula>0</formula>
    </cfRule>
  </conditionalFormatting>
  <conditionalFormatting sqref="D158:D172">
    <cfRule type="cellIs" dxfId="1166" priority="2225" stopIfTrue="1" operator="lessThan">
      <formula>0</formula>
    </cfRule>
    <cfRule type="cellIs" dxfId="1165" priority="2226" stopIfTrue="1" operator="greaterThan">
      <formula>0</formula>
    </cfRule>
  </conditionalFormatting>
  <conditionalFormatting sqref="D173:D187">
    <cfRule type="cellIs" dxfId="1164" priority="2223" stopIfTrue="1" operator="lessThan">
      <formula>0</formula>
    </cfRule>
    <cfRule type="cellIs" dxfId="1163" priority="2224" stopIfTrue="1" operator="greaterThan">
      <formula>0</formula>
    </cfRule>
  </conditionalFormatting>
  <conditionalFormatting sqref="D173:D187">
    <cfRule type="cellIs" dxfId="1162" priority="2221" stopIfTrue="1" operator="lessThan">
      <formula>0</formula>
    </cfRule>
    <cfRule type="cellIs" dxfId="1161" priority="2222" stopIfTrue="1" operator="greaterThan">
      <formula>0</formula>
    </cfRule>
  </conditionalFormatting>
  <conditionalFormatting sqref="D188:D202">
    <cfRule type="cellIs" dxfId="1160" priority="2219" stopIfTrue="1" operator="lessThan">
      <formula>0</formula>
    </cfRule>
    <cfRule type="cellIs" dxfId="1159" priority="2220" stopIfTrue="1" operator="greaterThan">
      <formula>0</formula>
    </cfRule>
  </conditionalFormatting>
  <conditionalFormatting sqref="D188:D202">
    <cfRule type="cellIs" dxfId="1158" priority="2217" stopIfTrue="1" operator="lessThan">
      <formula>0</formula>
    </cfRule>
    <cfRule type="cellIs" dxfId="1157" priority="2218" stopIfTrue="1" operator="greaterThan">
      <formula>0</formula>
    </cfRule>
  </conditionalFormatting>
  <conditionalFormatting sqref="D203:D217">
    <cfRule type="cellIs" dxfId="1156" priority="2215" stopIfTrue="1" operator="lessThan">
      <formula>0</formula>
    </cfRule>
    <cfRule type="cellIs" dxfId="1155" priority="2216" stopIfTrue="1" operator="greaterThan">
      <formula>0</formula>
    </cfRule>
  </conditionalFormatting>
  <conditionalFormatting sqref="D203:D217">
    <cfRule type="cellIs" dxfId="1154" priority="2213" stopIfTrue="1" operator="lessThan">
      <formula>0</formula>
    </cfRule>
    <cfRule type="cellIs" dxfId="1153" priority="2214" stopIfTrue="1" operator="greaterThan">
      <formula>0</formula>
    </cfRule>
  </conditionalFormatting>
  <conditionalFormatting sqref="D38:D52">
    <cfRule type="cellIs" dxfId="1152" priority="1147" stopIfTrue="1" operator="lessThan">
      <formula>0</formula>
    </cfRule>
    <cfRule type="cellIs" dxfId="1151" priority="1148" stopIfTrue="1" operator="greaterThan">
      <formula>0</formula>
    </cfRule>
  </conditionalFormatting>
  <conditionalFormatting sqref="D38:D52">
    <cfRule type="cellIs" dxfId="1150" priority="1145" stopIfTrue="1" operator="lessThan">
      <formula>0</formula>
    </cfRule>
    <cfRule type="cellIs" dxfId="1149" priority="1146" stopIfTrue="1" operator="greaterThan">
      <formula>0</formula>
    </cfRule>
  </conditionalFormatting>
  <conditionalFormatting sqref="I234">
    <cfRule type="cellIs" dxfId="1148" priority="1139" stopIfTrue="1" operator="lessThan">
      <formula>0</formula>
    </cfRule>
    <cfRule type="cellIs" dxfId="1147" priority="1140" stopIfTrue="1" operator="greaterThan">
      <formula>0</formula>
    </cfRule>
  </conditionalFormatting>
  <conditionalFormatting sqref="I24:I35 I37">
    <cfRule type="cellIs" dxfId="1146" priority="1137" stopIfTrue="1" operator="lessThan">
      <formula>0</formula>
    </cfRule>
    <cfRule type="cellIs" dxfId="1145" priority="1138" stopIfTrue="1" operator="greaterThan">
      <formula>0</formula>
    </cfRule>
  </conditionalFormatting>
  <conditionalFormatting sqref="I219:I230 I233">
    <cfRule type="cellIs" dxfId="1144" priority="1135" stopIfTrue="1" operator="lessThan">
      <formula>0</formula>
    </cfRule>
    <cfRule type="cellIs" dxfId="1143" priority="1136" stopIfTrue="1" operator="greaterThan">
      <formula>0</formula>
    </cfRule>
  </conditionalFormatting>
  <conditionalFormatting sqref="I232">
    <cfRule type="cellIs" dxfId="1142" priority="1133" stopIfTrue="1" operator="lessThan">
      <formula>0</formula>
    </cfRule>
    <cfRule type="cellIs" dxfId="1141" priority="1134" stopIfTrue="1" operator="greaterThan">
      <formula>0</formula>
    </cfRule>
  </conditionalFormatting>
  <conditionalFormatting sqref="I36">
    <cfRule type="cellIs" dxfId="1140" priority="1131" stopIfTrue="1" operator="lessThan">
      <formula>0</formula>
    </cfRule>
    <cfRule type="cellIs" dxfId="1139" priority="1132" stopIfTrue="1" operator="greaterThan">
      <formula>0</formula>
    </cfRule>
  </conditionalFormatting>
  <conditionalFormatting sqref="I231">
    <cfRule type="cellIs" dxfId="1138" priority="1129" stopIfTrue="1" operator="lessThan">
      <formula>0</formula>
    </cfRule>
    <cfRule type="cellIs" dxfId="1137" priority="1130" stopIfTrue="1" operator="greaterThan">
      <formula>0</formula>
    </cfRule>
  </conditionalFormatting>
  <conditionalFormatting sqref="I53:I67">
    <cfRule type="cellIs" dxfId="1136" priority="1127" stopIfTrue="1" operator="lessThan">
      <formula>0</formula>
    </cfRule>
    <cfRule type="cellIs" dxfId="1135" priority="1128" stopIfTrue="1" operator="greaterThan">
      <formula>0</formula>
    </cfRule>
  </conditionalFormatting>
  <conditionalFormatting sqref="I53:I67">
    <cfRule type="cellIs" dxfId="1134" priority="1125" stopIfTrue="1" operator="lessThan">
      <formula>0</formula>
    </cfRule>
    <cfRule type="cellIs" dxfId="1133" priority="1126" stopIfTrue="1" operator="greaterThan">
      <formula>0</formula>
    </cfRule>
  </conditionalFormatting>
  <conditionalFormatting sqref="I68:I82">
    <cfRule type="cellIs" dxfId="1132" priority="1123" stopIfTrue="1" operator="lessThan">
      <formula>0</formula>
    </cfRule>
    <cfRule type="cellIs" dxfId="1131" priority="1124" stopIfTrue="1" operator="greaterThan">
      <formula>0</formula>
    </cfRule>
  </conditionalFormatting>
  <conditionalFormatting sqref="I68:I82">
    <cfRule type="cellIs" dxfId="1130" priority="1121" stopIfTrue="1" operator="lessThan">
      <formula>0</formula>
    </cfRule>
    <cfRule type="cellIs" dxfId="1129" priority="1122" stopIfTrue="1" operator="greaterThan">
      <formula>0</formula>
    </cfRule>
  </conditionalFormatting>
  <conditionalFormatting sqref="I83:I97">
    <cfRule type="cellIs" dxfId="1128" priority="1119" stopIfTrue="1" operator="lessThan">
      <formula>0</formula>
    </cfRule>
    <cfRule type="cellIs" dxfId="1127" priority="1120" stopIfTrue="1" operator="greaterThan">
      <formula>0</formula>
    </cfRule>
  </conditionalFormatting>
  <conditionalFormatting sqref="I83:I97">
    <cfRule type="cellIs" dxfId="1126" priority="1117" stopIfTrue="1" operator="lessThan">
      <formula>0</formula>
    </cfRule>
    <cfRule type="cellIs" dxfId="1125" priority="1118" stopIfTrue="1" operator="greaterThan">
      <formula>0</formula>
    </cfRule>
  </conditionalFormatting>
  <conditionalFormatting sqref="I98:I112">
    <cfRule type="cellIs" dxfId="1124" priority="1115" stopIfTrue="1" operator="lessThan">
      <formula>0</formula>
    </cfRule>
    <cfRule type="cellIs" dxfId="1123" priority="1116" stopIfTrue="1" operator="greaterThan">
      <formula>0</formula>
    </cfRule>
  </conditionalFormatting>
  <conditionalFormatting sqref="I98:I112">
    <cfRule type="cellIs" dxfId="1122" priority="1113" stopIfTrue="1" operator="lessThan">
      <formula>0</formula>
    </cfRule>
    <cfRule type="cellIs" dxfId="1121" priority="1114" stopIfTrue="1" operator="greaterThan">
      <formula>0</formula>
    </cfRule>
  </conditionalFormatting>
  <conditionalFormatting sqref="I113:I127">
    <cfRule type="cellIs" dxfId="1120" priority="1111" stopIfTrue="1" operator="lessThan">
      <formula>0</formula>
    </cfRule>
    <cfRule type="cellIs" dxfId="1119" priority="1112" stopIfTrue="1" operator="greaterThan">
      <formula>0</formula>
    </cfRule>
  </conditionalFormatting>
  <conditionalFormatting sqref="I113:I127">
    <cfRule type="cellIs" dxfId="1118" priority="1109" stopIfTrue="1" operator="lessThan">
      <formula>0</formula>
    </cfRule>
    <cfRule type="cellIs" dxfId="1117" priority="1110" stopIfTrue="1" operator="greaterThan">
      <formula>0</formula>
    </cfRule>
  </conditionalFormatting>
  <conditionalFormatting sqref="I128:I142">
    <cfRule type="cellIs" dxfId="1116" priority="1107" stopIfTrue="1" operator="lessThan">
      <formula>0</formula>
    </cfRule>
    <cfRule type="cellIs" dxfId="1115" priority="1108" stopIfTrue="1" operator="greaterThan">
      <formula>0</formula>
    </cfRule>
  </conditionalFormatting>
  <conditionalFormatting sqref="I128:I142">
    <cfRule type="cellIs" dxfId="1114" priority="1105" stopIfTrue="1" operator="lessThan">
      <formula>0</formula>
    </cfRule>
    <cfRule type="cellIs" dxfId="1113" priority="1106" stopIfTrue="1" operator="greaterThan">
      <formula>0</formula>
    </cfRule>
  </conditionalFormatting>
  <conditionalFormatting sqref="I143:I157">
    <cfRule type="cellIs" dxfId="1112" priority="1103" stopIfTrue="1" operator="lessThan">
      <formula>0</formula>
    </cfRule>
    <cfRule type="cellIs" dxfId="1111" priority="1104" stopIfTrue="1" operator="greaterThan">
      <formula>0</formula>
    </cfRule>
  </conditionalFormatting>
  <conditionalFormatting sqref="I143:I157">
    <cfRule type="cellIs" dxfId="1110" priority="1101" stopIfTrue="1" operator="lessThan">
      <formula>0</formula>
    </cfRule>
    <cfRule type="cellIs" dxfId="1109" priority="1102" stopIfTrue="1" operator="greaterThan">
      <formula>0</formula>
    </cfRule>
  </conditionalFormatting>
  <conditionalFormatting sqref="I158:I172">
    <cfRule type="cellIs" dxfId="1108" priority="1099" stopIfTrue="1" operator="lessThan">
      <formula>0</formula>
    </cfRule>
    <cfRule type="cellIs" dxfId="1107" priority="1100" stopIfTrue="1" operator="greaterThan">
      <formula>0</formula>
    </cfRule>
  </conditionalFormatting>
  <conditionalFormatting sqref="I158:I172">
    <cfRule type="cellIs" dxfId="1106" priority="1097" stopIfTrue="1" operator="lessThan">
      <formula>0</formula>
    </cfRule>
    <cfRule type="cellIs" dxfId="1105" priority="1098" stopIfTrue="1" operator="greaterThan">
      <formula>0</formula>
    </cfRule>
  </conditionalFormatting>
  <conditionalFormatting sqref="I173:I187">
    <cfRule type="cellIs" dxfId="1104" priority="1095" stopIfTrue="1" operator="lessThan">
      <formula>0</formula>
    </cfRule>
    <cfRule type="cellIs" dxfId="1103" priority="1096" stopIfTrue="1" operator="greaterThan">
      <formula>0</formula>
    </cfRule>
  </conditionalFormatting>
  <conditionalFormatting sqref="I173:I187">
    <cfRule type="cellIs" dxfId="1102" priority="1093" stopIfTrue="1" operator="lessThan">
      <formula>0</formula>
    </cfRule>
    <cfRule type="cellIs" dxfId="1101" priority="1094" stopIfTrue="1" operator="greaterThan">
      <formula>0</formula>
    </cfRule>
  </conditionalFormatting>
  <conditionalFormatting sqref="I188:I202">
    <cfRule type="cellIs" dxfId="1100" priority="1091" stopIfTrue="1" operator="lessThan">
      <formula>0</formula>
    </cfRule>
    <cfRule type="cellIs" dxfId="1099" priority="1092" stopIfTrue="1" operator="greaterThan">
      <formula>0</formula>
    </cfRule>
  </conditionalFormatting>
  <conditionalFormatting sqref="I188:I202">
    <cfRule type="cellIs" dxfId="1098" priority="1089" stopIfTrue="1" operator="lessThan">
      <formula>0</formula>
    </cfRule>
    <cfRule type="cellIs" dxfId="1097" priority="1090" stopIfTrue="1" operator="greaterThan">
      <formula>0</formula>
    </cfRule>
  </conditionalFormatting>
  <conditionalFormatting sqref="I203:I217">
    <cfRule type="cellIs" dxfId="1096" priority="1087" stopIfTrue="1" operator="lessThan">
      <formula>0</formula>
    </cfRule>
    <cfRule type="cellIs" dxfId="1095" priority="1088" stopIfTrue="1" operator="greaterThan">
      <formula>0</formula>
    </cfRule>
  </conditionalFormatting>
  <conditionalFormatting sqref="I203:I217">
    <cfRule type="cellIs" dxfId="1094" priority="1085" stopIfTrue="1" operator="lessThan">
      <formula>0</formula>
    </cfRule>
    <cfRule type="cellIs" dxfId="1093" priority="1086" stopIfTrue="1" operator="greaterThan">
      <formula>0</formula>
    </cfRule>
  </conditionalFormatting>
  <conditionalFormatting sqref="I38:I52">
    <cfRule type="cellIs" dxfId="1092" priority="1083" stopIfTrue="1" operator="lessThan">
      <formula>0</formula>
    </cfRule>
    <cfRule type="cellIs" dxfId="1091" priority="1084" stopIfTrue="1" operator="greaterThan">
      <formula>0</formula>
    </cfRule>
  </conditionalFormatting>
  <conditionalFormatting sqref="I38:I52">
    <cfRule type="cellIs" dxfId="1090" priority="1081" stopIfTrue="1" operator="lessThan">
      <formula>0</formula>
    </cfRule>
    <cfRule type="cellIs" dxfId="1089" priority="1082" stopIfTrue="1" operator="greaterThan">
      <formula>0</formula>
    </cfRule>
  </conditionalFormatting>
  <conditionalFormatting sqref="N234">
    <cfRule type="cellIs" dxfId="1088" priority="1079" stopIfTrue="1" operator="lessThan">
      <formula>0</formula>
    </cfRule>
    <cfRule type="cellIs" dxfId="1087" priority="1080" stopIfTrue="1" operator="greaterThan">
      <formula>0</formula>
    </cfRule>
  </conditionalFormatting>
  <conditionalFormatting sqref="N24:N35 N37">
    <cfRule type="cellIs" dxfId="1086" priority="1077" stopIfTrue="1" operator="lessThan">
      <formula>0</formula>
    </cfRule>
    <cfRule type="cellIs" dxfId="1085" priority="1078" stopIfTrue="1" operator="greaterThan">
      <formula>0</formula>
    </cfRule>
  </conditionalFormatting>
  <conditionalFormatting sqref="N219:N230 N233">
    <cfRule type="cellIs" dxfId="1084" priority="1075" stopIfTrue="1" operator="lessThan">
      <formula>0</formula>
    </cfRule>
    <cfRule type="cellIs" dxfId="1083" priority="1076" stopIfTrue="1" operator="greaterThan">
      <formula>0</formula>
    </cfRule>
  </conditionalFormatting>
  <conditionalFormatting sqref="N232">
    <cfRule type="cellIs" dxfId="1082" priority="1073" stopIfTrue="1" operator="lessThan">
      <formula>0</formula>
    </cfRule>
    <cfRule type="cellIs" dxfId="1081" priority="1074" stopIfTrue="1" operator="greaterThan">
      <formula>0</formula>
    </cfRule>
  </conditionalFormatting>
  <conditionalFormatting sqref="N36">
    <cfRule type="cellIs" dxfId="1080" priority="1071" stopIfTrue="1" operator="lessThan">
      <formula>0</formula>
    </cfRule>
    <cfRule type="cellIs" dxfId="1079" priority="1072" stopIfTrue="1" operator="greaterThan">
      <formula>0</formula>
    </cfRule>
  </conditionalFormatting>
  <conditionalFormatting sqref="N231">
    <cfRule type="cellIs" dxfId="1078" priority="1069" stopIfTrue="1" operator="lessThan">
      <formula>0</formula>
    </cfRule>
    <cfRule type="cellIs" dxfId="1077" priority="1070" stopIfTrue="1" operator="greaterThan">
      <formula>0</formula>
    </cfRule>
  </conditionalFormatting>
  <conditionalFormatting sqref="N53:N67">
    <cfRule type="cellIs" dxfId="1076" priority="1067" stopIfTrue="1" operator="lessThan">
      <formula>0</formula>
    </cfRule>
    <cfRule type="cellIs" dxfId="1075" priority="1068" stopIfTrue="1" operator="greaterThan">
      <formula>0</formula>
    </cfRule>
  </conditionalFormatting>
  <conditionalFormatting sqref="N53:N67">
    <cfRule type="cellIs" dxfId="1074" priority="1065" stopIfTrue="1" operator="lessThan">
      <formula>0</formula>
    </cfRule>
    <cfRule type="cellIs" dxfId="1073" priority="1066" stopIfTrue="1" operator="greaterThan">
      <formula>0</formula>
    </cfRule>
  </conditionalFormatting>
  <conditionalFormatting sqref="N68:N82">
    <cfRule type="cellIs" dxfId="1072" priority="1063" stopIfTrue="1" operator="lessThan">
      <formula>0</formula>
    </cfRule>
    <cfRule type="cellIs" dxfId="1071" priority="1064" stopIfTrue="1" operator="greaterThan">
      <formula>0</formula>
    </cfRule>
  </conditionalFormatting>
  <conditionalFormatting sqref="N68:N82">
    <cfRule type="cellIs" dxfId="1070" priority="1061" stopIfTrue="1" operator="lessThan">
      <formula>0</formula>
    </cfRule>
    <cfRule type="cellIs" dxfId="1069" priority="1062" stopIfTrue="1" operator="greaterThan">
      <formula>0</formula>
    </cfRule>
  </conditionalFormatting>
  <conditionalFormatting sqref="N83:N97">
    <cfRule type="cellIs" dxfId="1068" priority="1059" stopIfTrue="1" operator="lessThan">
      <formula>0</formula>
    </cfRule>
    <cfRule type="cellIs" dxfId="1067" priority="1060" stopIfTrue="1" operator="greaterThan">
      <formula>0</formula>
    </cfRule>
  </conditionalFormatting>
  <conditionalFormatting sqref="N83:N97">
    <cfRule type="cellIs" dxfId="1066" priority="1057" stopIfTrue="1" operator="lessThan">
      <formula>0</formula>
    </cfRule>
    <cfRule type="cellIs" dxfId="1065" priority="1058" stopIfTrue="1" operator="greaterThan">
      <formula>0</formula>
    </cfRule>
  </conditionalFormatting>
  <conditionalFormatting sqref="N98:N112">
    <cfRule type="cellIs" dxfId="1064" priority="1055" stopIfTrue="1" operator="lessThan">
      <formula>0</formula>
    </cfRule>
    <cfRule type="cellIs" dxfId="1063" priority="1056" stopIfTrue="1" operator="greaterThan">
      <formula>0</formula>
    </cfRule>
  </conditionalFormatting>
  <conditionalFormatting sqref="N98:N112">
    <cfRule type="cellIs" dxfId="1062" priority="1053" stopIfTrue="1" operator="lessThan">
      <formula>0</formula>
    </cfRule>
    <cfRule type="cellIs" dxfId="1061" priority="1054" stopIfTrue="1" operator="greaterThan">
      <formula>0</formula>
    </cfRule>
  </conditionalFormatting>
  <conditionalFormatting sqref="N113:N127">
    <cfRule type="cellIs" dxfId="1060" priority="1051" stopIfTrue="1" operator="lessThan">
      <formula>0</formula>
    </cfRule>
    <cfRule type="cellIs" dxfId="1059" priority="1052" stopIfTrue="1" operator="greaterThan">
      <formula>0</formula>
    </cfRule>
  </conditionalFormatting>
  <conditionalFormatting sqref="N113:N127">
    <cfRule type="cellIs" dxfId="1058" priority="1049" stopIfTrue="1" operator="lessThan">
      <formula>0</formula>
    </cfRule>
    <cfRule type="cellIs" dxfId="1057" priority="1050" stopIfTrue="1" operator="greaterThan">
      <formula>0</formula>
    </cfRule>
  </conditionalFormatting>
  <conditionalFormatting sqref="N128:N142">
    <cfRule type="cellIs" dxfId="1056" priority="1047" stopIfTrue="1" operator="lessThan">
      <formula>0</formula>
    </cfRule>
    <cfRule type="cellIs" dxfId="1055" priority="1048" stopIfTrue="1" operator="greaterThan">
      <formula>0</formula>
    </cfRule>
  </conditionalFormatting>
  <conditionalFormatting sqref="N128:N142">
    <cfRule type="cellIs" dxfId="1054" priority="1045" stopIfTrue="1" operator="lessThan">
      <formula>0</formula>
    </cfRule>
    <cfRule type="cellIs" dxfId="1053" priority="1046" stopIfTrue="1" operator="greaterThan">
      <formula>0</formula>
    </cfRule>
  </conditionalFormatting>
  <conditionalFormatting sqref="N143:N157">
    <cfRule type="cellIs" dxfId="1052" priority="1043" stopIfTrue="1" operator="lessThan">
      <formula>0</formula>
    </cfRule>
    <cfRule type="cellIs" dxfId="1051" priority="1044" stopIfTrue="1" operator="greaterThan">
      <formula>0</formula>
    </cfRule>
  </conditionalFormatting>
  <conditionalFormatting sqref="N143:N157">
    <cfRule type="cellIs" dxfId="1050" priority="1041" stopIfTrue="1" operator="lessThan">
      <formula>0</formula>
    </cfRule>
    <cfRule type="cellIs" dxfId="1049" priority="1042" stopIfTrue="1" operator="greaterThan">
      <formula>0</formula>
    </cfRule>
  </conditionalFormatting>
  <conditionalFormatting sqref="N158:N172">
    <cfRule type="cellIs" dxfId="1048" priority="1039" stopIfTrue="1" operator="lessThan">
      <formula>0</formula>
    </cfRule>
    <cfRule type="cellIs" dxfId="1047" priority="1040" stopIfTrue="1" operator="greaterThan">
      <formula>0</formula>
    </cfRule>
  </conditionalFormatting>
  <conditionalFormatting sqref="N158:N172">
    <cfRule type="cellIs" dxfId="1046" priority="1037" stopIfTrue="1" operator="lessThan">
      <formula>0</formula>
    </cfRule>
    <cfRule type="cellIs" dxfId="1045" priority="1038" stopIfTrue="1" operator="greaterThan">
      <formula>0</formula>
    </cfRule>
  </conditionalFormatting>
  <conditionalFormatting sqref="N173:N187">
    <cfRule type="cellIs" dxfId="1044" priority="1035" stopIfTrue="1" operator="lessThan">
      <formula>0</formula>
    </cfRule>
    <cfRule type="cellIs" dxfId="1043" priority="1036" stopIfTrue="1" operator="greaterThan">
      <formula>0</formula>
    </cfRule>
  </conditionalFormatting>
  <conditionalFormatting sqref="N173:N187">
    <cfRule type="cellIs" dxfId="1042" priority="1033" stopIfTrue="1" operator="lessThan">
      <formula>0</formula>
    </cfRule>
    <cfRule type="cellIs" dxfId="1041" priority="1034" stopIfTrue="1" operator="greaterThan">
      <formula>0</formula>
    </cfRule>
  </conditionalFormatting>
  <conditionalFormatting sqref="N188:N202">
    <cfRule type="cellIs" dxfId="1040" priority="1031" stopIfTrue="1" operator="lessThan">
      <formula>0</formula>
    </cfRule>
    <cfRule type="cellIs" dxfId="1039" priority="1032" stopIfTrue="1" operator="greaterThan">
      <formula>0</formula>
    </cfRule>
  </conditionalFormatting>
  <conditionalFormatting sqref="N188:N202">
    <cfRule type="cellIs" dxfId="1038" priority="1029" stopIfTrue="1" operator="lessThan">
      <formula>0</formula>
    </cfRule>
    <cfRule type="cellIs" dxfId="1037" priority="1030" stopIfTrue="1" operator="greaterThan">
      <formula>0</formula>
    </cfRule>
  </conditionalFormatting>
  <conditionalFormatting sqref="N203:N217">
    <cfRule type="cellIs" dxfId="1036" priority="1027" stopIfTrue="1" operator="lessThan">
      <formula>0</formula>
    </cfRule>
    <cfRule type="cellIs" dxfId="1035" priority="1028" stopIfTrue="1" operator="greaterThan">
      <formula>0</formula>
    </cfRule>
  </conditionalFormatting>
  <conditionalFormatting sqref="N203:N217">
    <cfRule type="cellIs" dxfId="1034" priority="1025" stopIfTrue="1" operator="lessThan">
      <formula>0</formula>
    </cfRule>
    <cfRule type="cellIs" dxfId="1033" priority="1026" stopIfTrue="1" operator="greaterThan">
      <formula>0</formula>
    </cfRule>
  </conditionalFormatting>
  <conditionalFormatting sqref="N38:N52">
    <cfRule type="cellIs" dxfId="1032" priority="1023" stopIfTrue="1" operator="lessThan">
      <formula>0</formula>
    </cfRule>
    <cfRule type="cellIs" dxfId="1031" priority="1024" stopIfTrue="1" operator="greaterThan">
      <formula>0</formula>
    </cfRule>
  </conditionalFormatting>
  <conditionalFormatting sqref="N38:N52">
    <cfRule type="cellIs" dxfId="1030" priority="1021" stopIfTrue="1" operator="lessThan">
      <formula>0</formula>
    </cfRule>
    <cfRule type="cellIs" dxfId="1029" priority="1022" stopIfTrue="1" operator="greaterThan">
      <formula>0</formula>
    </cfRule>
  </conditionalFormatting>
  <conditionalFormatting sqref="S234">
    <cfRule type="cellIs" dxfId="1028" priority="1019" stopIfTrue="1" operator="lessThan">
      <formula>0</formula>
    </cfRule>
    <cfRule type="cellIs" dxfId="1027" priority="1020" stopIfTrue="1" operator="greaterThan">
      <formula>0</formula>
    </cfRule>
  </conditionalFormatting>
  <conditionalFormatting sqref="S24:S35 S37">
    <cfRule type="cellIs" dxfId="1026" priority="1017" stopIfTrue="1" operator="lessThan">
      <formula>0</formula>
    </cfRule>
    <cfRule type="cellIs" dxfId="1025" priority="1018" stopIfTrue="1" operator="greaterThan">
      <formula>0</formula>
    </cfRule>
  </conditionalFormatting>
  <conditionalFormatting sqref="S219:S230 S233">
    <cfRule type="cellIs" dxfId="1024" priority="1015" stopIfTrue="1" operator="lessThan">
      <formula>0</formula>
    </cfRule>
    <cfRule type="cellIs" dxfId="1023" priority="1016" stopIfTrue="1" operator="greaterThan">
      <formula>0</formula>
    </cfRule>
  </conditionalFormatting>
  <conditionalFormatting sqref="S232">
    <cfRule type="cellIs" dxfId="1022" priority="1013" stopIfTrue="1" operator="lessThan">
      <formula>0</formula>
    </cfRule>
    <cfRule type="cellIs" dxfId="1021" priority="1014" stopIfTrue="1" operator="greaterThan">
      <formula>0</formula>
    </cfRule>
  </conditionalFormatting>
  <conditionalFormatting sqref="S36">
    <cfRule type="cellIs" dxfId="1020" priority="1011" stopIfTrue="1" operator="lessThan">
      <formula>0</formula>
    </cfRule>
    <cfRule type="cellIs" dxfId="1019" priority="1012" stopIfTrue="1" operator="greaterThan">
      <formula>0</formula>
    </cfRule>
  </conditionalFormatting>
  <conditionalFormatting sqref="S231">
    <cfRule type="cellIs" dxfId="1018" priority="1009" stopIfTrue="1" operator="lessThan">
      <formula>0</formula>
    </cfRule>
    <cfRule type="cellIs" dxfId="1017" priority="1010" stopIfTrue="1" operator="greaterThan">
      <formula>0</formula>
    </cfRule>
  </conditionalFormatting>
  <conditionalFormatting sqref="S53:S67">
    <cfRule type="cellIs" dxfId="1016" priority="1007" stopIfTrue="1" operator="lessThan">
      <formula>0</formula>
    </cfRule>
    <cfRule type="cellIs" dxfId="1015" priority="1008" stopIfTrue="1" operator="greaterThan">
      <formula>0</formula>
    </cfRule>
  </conditionalFormatting>
  <conditionalFormatting sqref="S53:S67">
    <cfRule type="cellIs" dxfId="1014" priority="1005" stopIfTrue="1" operator="lessThan">
      <formula>0</formula>
    </cfRule>
    <cfRule type="cellIs" dxfId="1013" priority="1006" stopIfTrue="1" operator="greaterThan">
      <formula>0</formula>
    </cfRule>
  </conditionalFormatting>
  <conditionalFormatting sqref="S68:S82">
    <cfRule type="cellIs" dxfId="1012" priority="1003" stopIfTrue="1" operator="lessThan">
      <formula>0</formula>
    </cfRule>
    <cfRule type="cellIs" dxfId="1011" priority="1004" stopIfTrue="1" operator="greaterThan">
      <formula>0</formula>
    </cfRule>
  </conditionalFormatting>
  <conditionalFormatting sqref="S68:S82">
    <cfRule type="cellIs" dxfId="1010" priority="1001" stopIfTrue="1" operator="lessThan">
      <formula>0</formula>
    </cfRule>
    <cfRule type="cellIs" dxfId="1009" priority="1002" stopIfTrue="1" operator="greaterThan">
      <formula>0</formula>
    </cfRule>
  </conditionalFormatting>
  <conditionalFormatting sqref="S83:S97">
    <cfRule type="cellIs" dxfId="1008" priority="999" stopIfTrue="1" operator="lessThan">
      <formula>0</formula>
    </cfRule>
    <cfRule type="cellIs" dxfId="1007" priority="1000" stopIfTrue="1" operator="greaterThan">
      <formula>0</formula>
    </cfRule>
  </conditionalFormatting>
  <conditionalFormatting sqref="S83:S97">
    <cfRule type="cellIs" dxfId="1006" priority="997" stopIfTrue="1" operator="lessThan">
      <formula>0</formula>
    </cfRule>
    <cfRule type="cellIs" dxfId="1005" priority="998" stopIfTrue="1" operator="greaterThan">
      <formula>0</formula>
    </cfRule>
  </conditionalFormatting>
  <conditionalFormatting sqref="S98:S112">
    <cfRule type="cellIs" dxfId="1004" priority="995" stopIfTrue="1" operator="lessThan">
      <formula>0</formula>
    </cfRule>
    <cfRule type="cellIs" dxfId="1003" priority="996" stopIfTrue="1" operator="greaterThan">
      <formula>0</formula>
    </cfRule>
  </conditionalFormatting>
  <conditionalFormatting sqref="S98:S112">
    <cfRule type="cellIs" dxfId="1002" priority="993" stopIfTrue="1" operator="lessThan">
      <formula>0</formula>
    </cfRule>
    <cfRule type="cellIs" dxfId="1001" priority="994" stopIfTrue="1" operator="greaterThan">
      <formula>0</formula>
    </cfRule>
  </conditionalFormatting>
  <conditionalFormatting sqref="S113:S127">
    <cfRule type="cellIs" dxfId="1000" priority="991" stopIfTrue="1" operator="lessThan">
      <formula>0</formula>
    </cfRule>
    <cfRule type="cellIs" dxfId="999" priority="992" stopIfTrue="1" operator="greaterThan">
      <formula>0</formula>
    </cfRule>
  </conditionalFormatting>
  <conditionalFormatting sqref="S113:S127">
    <cfRule type="cellIs" dxfId="998" priority="989" stopIfTrue="1" operator="lessThan">
      <formula>0</formula>
    </cfRule>
    <cfRule type="cellIs" dxfId="997" priority="990" stopIfTrue="1" operator="greaterThan">
      <formula>0</formula>
    </cfRule>
  </conditionalFormatting>
  <conditionalFormatting sqref="S128:S142">
    <cfRule type="cellIs" dxfId="996" priority="987" stopIfTrue="1" operator="lessThan">
      <formula>0</formula>
    </cfRule>
    <cfRule type="cellIs" dxfId="995" priority="988" stopIfTrue="1" operator="greaterThan">
      <formula>0</formula>
    </cfRule>
  </conditionalFormatting>
  <conditionalFormatting sqref="S128:S142">
    <cfRule type="cellIs" dxfId="994" priority="985" stopIfTrue="1" operator="lessThan">
      <formula>0</formula>
    </cfRule>
    <cfRule type="cellIs" dxfId="993" priority="986" stopIfTrue="1" operator="greaterThan">
      <formula>0</formula>
    </cfRule>
  </conditionalFormatting>
  <conditionalFormatting sqref="S143:S157">
    <cfRule type="cellIs" dxfId="992" priority="983" stopIfTrue="1" operator="lessThan">
      <formula>0</formula>
    </cfRule>
    <cfRule type="cellIs" dxfId="991" priority="984" stopIfTrue="1" operator="greaterThan">
      <formula>0</formula>
    </cfRule>
  </conditionalFormatting>
  <conditionalFormatting sqref="S143:S157">
    <cfRule type="cellIs" dxfId="990" priority="981" stopIfTrue="1" operator="lessThan">
      <formula>0</formula>
    </cfRule>
    <cfRule type="cellIs" dxfId="989" priority="982" stopIfTrue="1" operator="greaterThan">
      <formula>0</formula>
    </cfRule>
  </conditionalFormatting>
  <conditionalFormatting sqref="S158:S172">
    <cfRule type="cellIs" dxfId="988" priority="979" stopIfTrue="1" operator="lessThan">
      <formula>0</formula>
    </cfRule>
    <cfRule type="cellIs" dxfId="987" priority="980" stopIfTrue="1" operator="greaterThan">
      <formula>0</formula>
    </cfRule>
  </conditionalFormatting>
  <conditionalFormatting sqref="S158:S172">
    <cfRule type="cellIs" dxfId="986" priority="977" stopIfTrue="1" operator="lessThan">
      <formula>0</formula>
    </cfRule>
    <cfRule type="cellIs" dxfId="985" priority="978" stopIfTrue="1" operator="greaterThan">
      <formula>0</formula>
    </cfRule>
  </conditionalFormatting>
  <conditionalFormatting sqref="S173:S187">
    <cfRule type="cellIs" dxfId="984" priority="975" stopIfTrue="1" operator="lessThan">
      <formula>0</formula>
    </cfRule>
    <cfRule type="cellIs" dxfId="983" priority="976" stopIfTrue="1" operator="greaterThan">
      <formula>0</formula>
    </cfRule>
  </conditionalFormatting>
  <conditionalFormatting sqref="S173:S187">
    <cfRule type="cellIs" dxfId="982" priority="973" stopIfTrue="1" operator="lessThan">
      <formula>0</formula>
    </cfRule>
    <cfRule type="cellIs" dxfId="981" priority="974" stopIfTrue="1" operator="greaterThan">
      <formula>0</formula>
    </cfRule>
  </conditionalFormatting>
  <conditionalFormatting sqref="S188:S202">
    <cfRule type="cellIs" dxfId="980" priority="971" stopIfTrue="1" operator="lessThan">
      <formula>0</formula>
    </cfRule>
    <cfRule type="cellIs" dxfId="979" priority="972" stopIfTrue="1" operator="greaterThan">
      <formula>0</formula>
    </cfRule>
  </conditionalFormatting>
  <conditionalFormatting sqref="S188:S202">
    <cfRule type="cellIs" dxfId="978" priority="969" stopIfTrue="1" operator="lessThan">
      <formula>0</formula>
    </cfRule>
    <cfRule type="cellIs" dxfId="977" priority="970" stopIfTrue="1" operator="greaterThan">
      <formula>0</formula>
    </cfRule>
  </conditionalFormatting>
  <conditionalFormatting sqref="S203:S217">
    <cfRule type="cellIs" dxfId="976" priority="967" stopIfTrue="1" operator="lessThan">
      <formula>0</formula>
    </cfRule>
    <cfRule type="cellIs" dxfId="975" priority="968" stopIfTrue="1" operator="greaterThan">
      <formula>0</formula>
    </cfRule>
  </conditionalFormatting>
  <conditionalFormatting sqref="S203:S217">
    <cfRule type="cellIs" dxfId="974" priority="965" stopIfTrue="1" operator="lessThan">
      <formula>0</formula>
    </cfRule>
    <cfRule type="cellIs" dxfId="973" priority="966" stopIfTrue="1" operator="greaterThan">
      <formula>0</formula>
    </cfRule>
  </conditionalFormatting>
  <conditionalFormatting sqref="S38:S52">
    <cfRule type="cellIs" dxfId="972" priority="963" stopIfTrue="1" operator="lessThan">
      <formula>0</formula>
    </cfRule>
    <cfRule type="cellIs" dxfId="971" priority="964" stopIfTrue="1" operator="greaterThan">
      <formula>0</formula>
    </cfRule>
  </conditionalFormatting>
  <conditionalFormatting sqref="S38:S52">
    <cfRule type="cellIs" dxfId="970" priority="961" stopIfTrue="1" operator="lessThan">
      <formula>0</formula>
    </cfRule>
    <cfRule type="cellIs" dxfId="969" priority="962" stopIfTrue="1" operator="greaterThan">
      <formula>0</formula>
    </cfRule>
  </conditionalFormatting>
  <conditionalFormatting sqref="X234">
    <cfRule type="cellIs" dxfId="968" priority="959" stopIfTrue="1" operator="lessThan">
      <formula>0</formula>
    </cfRule>
    <cfRule type="cellIs" dxfId="967" priority="960" stopIfTrue="1" operator="greaterThan">
      <formula>0</formula>
    </cfRule>
  </conditionalFormatting>
  <conditionalFormatting sqref="X24:X35 X37">
    <cfRule type="cellIs" dxfId="966" priority="957" stopIfTrue="1" operator="lessThan">
      <formula>0</formula>
    </cfRule>
    <cfRule type="cellIs" dxfId="965" priority="958" stopIfTrue="1" operator="greaterThan">
      <formula>0</formula>
    </cfRule>
  </conditionalFormatting>
  <conditionalFormatting sqref="X219:X230 X233">
    <cfRule type="cellIs" dxfId="964" priority="955" stopIfTrue="1" operator="lessThan">
      <formula>0</formula>
    </cfRule>
    <cfRule type="cellIs" dxfId="963" priority="956" stopIfTrue="1" operator="greaterThan">
      <formula>0</formula>
    </cfRule>
  </conditionalFormatting>
  <conditionalFormatting sqref="X232">
    <cfRule type="cellIs" dxfId="962" priority="953" stopIfTrue="1" operator="lessThan">
      <formula>0</formula>
    </cfRule>
    <cfRule type="cellIs" dxfId="961" priority="954" stopIfTrue="1" operator="greaterThan">
      <formula>0</formula>
    </cfRule>
  </conditionalFormatting>
  <conditionalFormatting sqref="X36">
    <cfRule type="cellIs" dxfId="960" priority="951" stopIfTrue="1" operator="lessThan">
      <formula>0</formula>
    </cfRule>
    <cfRule type="cellIs" dxfId="959" priority="952" stopIfTrue="1" operator="greaterThan">
      <formula>0</formula>
    </cfRule>
  </conditionalFormatting>
  <conditionalFormatting sqref="X231">
    <cfRule type="cellIs" dxfId="958" priority="949" stopIfTrue="1" operator="lessThan">
      <formula>0</formula>
    </cfRule>
    <cfRule type="cellIs" dxfId="957" priority="950" stopIfTrue="1" operator="greaterThan">
      <formula>0</formula>
    </cfRule>
  </conditionalFormatting>
  <conditionalFormatting sqref="X53:X67">
    <cfRule type="cellIs" dxfId="956" priority="947" stopIfTrue="1" operator="lessThan">
      <formula>0</formula>
    </cfRule>
    <cfRule type="cellIs" dxfId="955" priority="948" stopIfTrue="1" operator="greaterThan">
      <formula>0</formula>
    </cfRule>
  </conditionalFormatting>
  <conditionalFormatting sqref="X53:X67">
    <cfRule type="cellIs" dxfId="954" priority="945" stopIfTrue="1" operator="lessThan">
      <formula>0</formula>
    </cfRule>
    <cfRule type="cellIs" dxfId="953" priority="946" stopIfTrue="1" operator="greaterThan">
      <formula>0</formula>
    </cfRule>
  </conditionalFormatting>
  <conditionalFormatting sqref="X68:X82">
    <cfRule type="cellIs" dxfId="952" priority="943" stopIfTrue="1" operator="lessThan">
      <formula>0</formula>
    </cfRule>
    <cfRule type="cellIs" dxfId="951" priority="944" stopIfTrue="1" operator="greaterThan">
      <formula>0</formula>
    </cfRule>
  </conditionalFormatting>
  <conditionalFormatting sqref="X68:X82">
    <cfRule type="cellIs" dxfId="950" priority="941" stopIfTrue="1" operator="lessThan">
      <formula>0</formula>
    </cfRule>
    <cfRule type="cellIs" dxfId="949" priority="942" stopIfTrue="1" operator="greaterThan">
      <formula>0</formula>
    </cfRule>
  </conditionalFormatting>
  <conditionalFormatting sqref="X83:X97">
    <cfRule type="cellIs" dxfId="948" priority="939" stopIfTrue="1" operator="lessThan">
      <formula>0</formula>
    </cfRule>
    <cfRule type="cellIs" dxfId="947" priority="940" stopIfTrue="1" operator="greaterThan">
      <formula>0</formula>
    </cfRule>
  </conditionalFormatting>
  <conditionalFormatting sqref="X83:X97">
    <cfRule type="cellIs" dxfId="946" priority="937" stopIfTrue="1" operator="lessThan">
      <formula>0</formula>
    </cfRule>
    <cfRule type="cellIs" dxfId="945" priority="938" stopIfTrue="1" operator="greaterThan">
      <formula>0</formula>
    </cfRule>
  </conditionalFormatting>
  <conditionalFormatting sqref="X98:X112">
    <cfRule type="cellIs" dxfId="944" priority="935" stopIfTrue="1" operator="lessThan">
      <formula>0</formula>
    </cfRule>
    <cfRule type="cellIs" dxfId="943" priority="936" stopIfTrue="1" operator="greaterThan">
      <formula>0</formula>
    </cfRule>
  </conditionalFormatting>
  <conditionalFormatting sqref="X98:X112">
    <cfRule type="cellIs" dxfId="942" priority="933" stopIfTrue="1" operator="lessThan">
      <formula>0</formula>
    </cfRule>
    <cfRule type="cellIs" dxfId="941" priority="934" stopIfTrue="1" operator="greaterThan">
      <formula>0</formula>
    </cfRule>
  </conditionalFormatting>
  <conditionalFormatting sqref="X113:X127">
    <cfRule type="cellIs" dxfId="940" priority="931" stopIfTrue="1" operator="lessThan">
      <formula>0</formula>
    </cfRule>
    <cfRule type="cellIs" dxfId="939" priority="932" stopIfTrue="1" operator="greaterThan">
      <formula>0</formula>
    </cfRule>
  </conditionalFormatting>
  <conditionalFormatting sqref="X113:X127">
    <cfRule type="cellIs" dxfId="938" priority="929" stopIfTrue="1" operator="lessThan">
      <formula>0</formula>
    </cfRule>
    <cfRule type="cellIs" dxfId="937" priority="930" stopIfTrue="1" operator="greaterThan">
      <formula>0</formula>
    </cfRule>
  </conditionalFormatting>
  <conditionalFormatting sqref="X128:X142">
    <cfRule type="cellIs" dxfId="936" priority="927" stopIfTrue="1" operator="lessThan">
      <formula>0</formula>
    </cfRule>
    <cfRule type="cellIs" dxfId="935" priority="928" stopIfTrue="1" operator="greaterThan">
      <formula>0</formula>
    </cfRule>
  </conditionalFormatting>
  <conditionalFormatting sqref="X128:X142">
    <cfRule type="cellIs" dxfId="934" priority="925" stopIfTrue="1" operator="lessThan">
      <formula>0</formula>
    </cfRule>
    <cfRule type="cellIs" dxfId="933" priority="926" stopIfTrue="1" operator="greaterThan">
      <formula>0</formula>
    </cfRule>
  </conditionalFormatting>
  <conditionalFormatting sqref="X143:X157">
    <cfRule type="cellIs" dxfId="932" priority="923" stopIfTrue="1" operator="lessThan">
      <formula>0</formula>
    </cfRule>
    <cfRule type="cellIs" dxfId="931" priority="924" stopIfTrue="1" operator="greaterThan">
      <formula>0</formula>
    </cfRule>
  </conditionalFormatting>
  <conditionalFormatting sqref="X143:X157">
    <cfRule type="cellIs" dxfId="930" priority="921" stopIfTrue="1" operator="lessThan">
      <formula>0</formula>
    </cfRule>
    <cfRule type="cellIs" dxfId="929" priority="922" stopIfTrue="1" operator="greaterThan">
      <formula>0</formula>
    </cfRule>
  </conditionalFormatting>
  <conditionalFormatting sqref="X158:X172">
    <cfRule type="cellIs" dxfId="928" priority="919" stopIfTrue="1" operator="lessThan">
      <formula>0</formula>
    </cfRule>
    <cfRule type="cellIs" dxfId="927" priority="920" stopIfTrue="1" operator="greaterThan">
      <formula>0</formula>
    </cfRule>
  </conditionalFormatting>
  <conditionalFormatting sqref="X158:X172">
    <cfRule type="cellIs" dxfId="926" priority="917" stopIfTrue="1" operator="lessThan">
      <formula>0</formula>
    </cfRule>
    <cfRule type="cellIs" dxfId="925" priority="918" stopIfTrue="1" operator="greaterThan">
      <formula>0</formula>
    </cfRule>
  </conditionalFormatting>
  <conditionalFormatting sqref="X173:X187">
    <cfRule type="cellIs" dxfId="924" priority="915" stopIfTrue="1" operator="lessThan">
      <formula>0</formula>
    </cfRule>
    <cfRule type="cellIs" dxfId="923" priority="916" stopIfTrue="1" operator="greaterThan">
      <formula>0</formula>
    </cfRule>
  </conditionalFormatting>
  <conditionalFormatting sqref="X173:X187">
    <cfRule type="cellIs" dxfId="922" priority="913" stopIfTrue="1" operator="lessThan">
      <formula>0</formula>
    </cfRule>
    <cfRule type="cellIs" dxfId="921" priority="914" stopIfTrue="1" operator="greaterThan">
      <formula>0</formula>
    </cfRule>
  </conditionalFormatting>
  <conditionalFormatting sqref="X188:X202">
    <cfRule type="cellIs" dxfId="920" priority="911" stopIfTrue="1" operator="lessThan">
      <formula>0</formula>
    </cfRule>
    <cfRule type="cellIs" dxfId="919" priority="912" stopIfTrue="1" operator="greaterThan">
      <formula>0</formula>
    </cfRule>
  </conditionalFormatting>
  <conditionalFormatting sqref="X188:X202">
    <cfRule type="cellIs" dxfId="918" priority="909" stopIfTrue="1" operator="lessThan">
      <formula>0</formula>
    </cfRule>
    <cfRule type="cellIs" dxfId="917" priority="910" stopIfTrue="1" operator="greaterThan">
      <formula>0</formula>
    </cfRule>
  </conditionalFormatting>
  <conditionalFormatting sqref="X203:X217">
    <cfRule type="cellIs" dxfId="916" priority="907" stopIfTrue="1" operator="lessThan">
      <formula>0</formula>
    </cfRule>
    <cfRule type="cellIs" dxfId="915" priority="908" stopIfTrue="1" operator="greaterThan">
      <formula>0</formula>
    </cfRule>
  </conditionalFormatting>
  <conditionalFormatting sqref="X203:X217">
    <cfRule type="cellIs" dxfId="914" priority="905" stopIfTrue="1" operator="lessThan">
      <formula>0</formula>
    </cfRule>
    <cfRule type="cellIs" dxfId="913" priority="906" stopIfTrue="1" operator="greaterThan">
      <formula>0</formula>
    </cfRule>
  </conditionalFormatting>
  <conditionalFormatting sqref="X38:X52">
    <cfRule type="cellIs" dxfId="912" priority="903" stopIfTrue="1" operator="lessThan">
      <formula>0</formula>
    </cfRule>
    <cfRule type="cellIs" dxfId="911" priority="904" stopIfTrue="1" operator="greaterThan">
      <formula>0</formula>
    </cfRule>
  </conditionalFormatting>
  <conditionalFormatting sqref="X38:X52">
    <cfRule type="cellIs" dxfId="910" priority="901" stopIfTrue="1" operator="lessThan">
      <formula>0</formula>
    </cfRule>
    <cfRule type="cellIs" dxfId="909" priority="902" stopIfTrue="1" operator="greaterThan">
      <formula>0</formula>
    </cfRule>
  </conditionalFormatting>
  <conditionalFormatting sqref="AC234">
    <cfRule type="cellIs" dxfId="908" priority="899" stopIfTrue="1" operator="lessThan">
      <formula>0</formula>
    </cfRule>
    <cfRule type="cellIs" dxfId="907" priority="900" stopIfTrue="1" operator="greaterThan">
      <formula>0</formula>
    </cfRule>
  </conditionalFormatting>
  <conditionalFormatting sqref="AC24:AC35 AC37">
    <cfRule type="cellIs" dxfId="906" priority="897" stopIfTrue="1" operator="lessThan">
      <formula>0</formula>
    </cfRule>
    <cfRule type="cellIs" dxfId="905" priority="898" stopIfTrue="1" operator="greaterThan">
      <formula>0</formula>
    </cfRule>
  </conditionalFormatting>
  <conditionalFormatting sqref="AC219:AC230 AC233">
    <cfRule type="cellIs" dxfId="904" priority="895" stopIfTrue="1" operator="lessThan">
      <formula>0</formula>
    </cfRule>
    <cfRule type="cellIs" dxfId="903" priority="896" stopIfTrue="1" operator="greaterThan">
      <formula>0</formula>
    </cfRule>
  </conditionalFormatting>
  <conditionalFormatting sqref="AC232">
    <cfRule type="cellIs" dxfId="902" priority="893" stopIfTrue="1" operator="lessThan">
      <formula>0</formula>
    </cfRule>
    <cfRule type="cellIs" dxfId="901" priority="894" stopIfTrue="1" operator="greaterThan">
      <formula>0</formula>
    </cfRule>
  </conditionalFormatting>
  <conditionalFormatting sqref="AC36">
    <cfRule type="cellIs" dxfId="900" priority="891" stopIfTrue="1" operator="lessThan">
      <formula>0</formula>
    </cfRule>
    <cfRule type="cellIs" dxfId="899" priority="892" stopIfTrue="1" operator="greaterThan">
      <formula>0</formula>
    </cfRule>
  </conditionalFormatting>
  <conditionalFormatting sqref="AC231">
    <cfRule type="cellIs" dxfId="898" priority="889" stopIfTrue="1" operator="lessThan">
      <formula>0</formula>
    </cfRule>
    <cfRule type="cellIs" dxfId="897" priority="890" stopIfTrue="1" operator="greaterThan">
      <formula>0</formula>
    </cfRule>
  </conditionalFormatting>
  <conditionalFormatting sqref="AC53:AC67">
    <cfRule type="cellIs" dxfId="896" priority="887" stopIfTrue="1" operator="lessThan">
      <formula>0</formula>
    </cfRule>
    <cfRule type="cellIs" dxfId="895" priority="888" stopIfTrue="1" operator="greaterThan">
      <formula>0</formula>
    </cfRule>
  </conditionalFormatting>
  <conditionalFormatting sqref="AC53:AC67">
    <cfRule type="cellIs" dxfId="894" priority="885" stopIfTrue="1" operator="lessThan">
      <formula>0</formula>
    </cfRule>
    <cfRule type="cellIs" dxfId="893" priority="886" stopIfTrue="1" operator="greaterThan">
      <formula>0</formula>
    </cfRule>
  </conditionalFormatting>
  <conditionalFormatting sqref="AC68:AC82">
    <cfRule type="cellIs" dxfId="892" priority="883" stopIfTrue="1" operator="lessThan">
      <formula>0</formula>
    </cfRule>
    <cfRule type="cellIs" dxfId="891" priority="884" stopIfTrue="1" operator="greaterThan">
      <formula>0</formula>
    </cfRule>
  </conditionalFormatting>
  <conditionalFormatting sqref="AC68:AC82">
    <cfRule type="cellIs" dxfId="890" priority="881" stopIfTrue="1" operator="lessThan">
      <formula>0</formula>
    </cfRule>
    <cfRule type="cellIs" dxfId="889" priority="882" stopIfTrue="1" operator="greaterThan">
      <formula>0</formula>
    </cfRule>
  </conditionalFormatting>
  <conditionalFormatting sqref="AC83:AC97">
    <cfRule type="cellIs" dxfId="888" priority="879" stopIfTrue="1" operator="lessThan">
      <formula>0</formula>
    </cfRule>
    <cfRule type="cellIs" dxfId="887" priority="880" stopIfTrue="1" operator="greaterThan">
      <formula>0</formula>
    </cfRule>
  </conditionalFormatting>
  <conditionalFormatting sqref="AC83:AC97">
    <cfRule type="cellIs" dxfId="886" priority="877" stopIfTrue="1" operator="lessThan">
      <formula>0</formula>
    </cfRule>
    <cfRule type="cellIs" dxfId="885" priority="878" stopIfTrue="1" operator="greaterThan">
      <formula>0</formula>
    </cfRule>
  </conditionalFormatting>
  <conditionalFormatting sqref="AC98:AC112">
    <cfRule type="cellIs" dxfId="884" priority="875" stopIfTrue="1" operator="lessThan">
      <formula>0</formula>
    </cfRule>
    <cfRule type="cellIs" dxfId="883" priority="876" stopIfTrue="1" operator="greaterThan">
      <formula>0</formula>
    </cfRule>
  </conditionalFormatting>
  <conditionalFormatting sqref="AC98:AC112">
    <cfRule type="cellIs" dxfId="882" priority="873" stopIfTrue="1" operator="lessThan">
      <formula>0</formula>
    </cfRule>
    <cfRule type="cellIs" dxfId="881" priority="874" stopIfTrue="1" operator="greaterThan">
      <formula>0</formula>
    </cfRule>
  </conditionalFormatting>
  <conditionalFormatting sqref="AC113:AC127">
    <cfRule type="cellIs" dxfId="880" priority="871" stopIfTrue="1" operator="lessThan">
      <formula>0</formula>
    </cfRule>
    <cfRule type="cellIs" dxfId="879" priority="872" stopIfTrue="1" operator="greaterThan">
      <formula>0</formula>
    </cfRule>
  </conditionalFormatting>
  <conditionalFormatting sqref="AC113:AC127">
    <cfRule type="cellIs" dxfId="878" priority="869" stopIfTrue="1" operator="lessThan">
      <formula>0</formula>
    </cfRule>
    <cfRule type="cellIs" dxfId="877" priority="870" stopIfTrue="1" operator="greaterThan">
      <formula>0</formula>
    </cfRule>
  </conditionalFormatting>
  <conditionalFormatting sqref="AC128:AC142">
    <cfRule type="cellIs" dxfId="876" priority="867" stopIfTrue="1" operator="lessThan">
      <formula>0</formula>
    </cfRule>
    <cfRule type="cellIs" dxfId="875" priority="868" stopIfTrue="1" operator="greaterThan">
      <formula>0</formula>
    </cfRule>
  </conditionalFormatting>
  <conditionalFormatting sqref="AC128:AC142">
    <cfRule type="cellIs" dxfId="874" priority="865" stopIfTrue="1" operator="lessThan">
      <formula>0</formula>
    </cfRule>
    <cfRule type="cellIs" dxfId="873" priority="866" stopIfTrue="1" operator="greaterThan">
      <formula>0</formula>
    </cfRule>
  </conditionalFormatting>
  <conditionalFormatting sqref="AC143:AC157">
    <cfRule type="cellIs" dxfId="872" priority="863" stopIfTrue="1" operator="lessThan">
      <formula>0</formula>
    </cfRule>
    <cfRule type="cellIs" dxfId="871" priority="864" stopIfTrue="1" operator="greaterThan">
      <formula>0</formula>
    </cfRule>
  </conditionalFormatting>
  <conditionalFormatting sqref="AC143:AC157">
    <cfRule type="cellIs" dxfId="870" priority="861" stopIfTrue="1" operator="lessThan">
      <formula>0</formula>
    </cfRule>
    <cfRule type="cellIs" dxfId="869" priority="862" stopIfTrue="1" operator="greaterThan">
      <formula>0</formula>
    </cfRule>
  </conditionalFormatting>
  <conditionalFormatting sqref="AC158:AC172">
    <cfRule type="cellIs" dxfId="868" priority="859" stopIfTrue="1" operator="lessThan">
      <formula>0</formula>
    </cfRule>
    <cfRule type="cellIs" dxfId="867" priority="860" stopIfTrue="1" operator="greaterThan">
      <formula>0</formula>
    </cfRule>
  </conditionalFormatting>
  <conditionalFormatting sqref="AC158:AC172">
    <cfRule type="cellIs" dxfId="866" priority="857" stopIfTrue="1" operator="lessThan">
      <formula>0</formula>
    </cfRule>
    <cfRule type="cellIs" dxfId="865" priority="858" stopIfTrue="1" operator="greaterThan">
      <formula>0</formula>
    </cfRule>
  </conditionalFormatting>
  <conditionalFormatting sqref="AC173:AC187">
    <cfRule type="cellIs" dxfId="864" priority="855" stopIfTrue="1" operator="lessThan">
      <formula>0</formula>
    </cfRule>
    <cfRule type="cellIs" dxfId="863" priority="856" stopIfTrue="1" operator="greaterThan">
      <formula>0</formula>
    </cfRule>
  </conditionalFormatting>
  <conditionalFormatting sqref="AC173:AC187">
    <cfRule type="cellIs" dxfId="862" priority="853" stopIfTrue="1" operator="lessThan">
      <formula>0</formula>
    </cfRule>
    <cfRule type="cellIs" dxfId="861" priority="854" stopIfTrue="1" operator="greaterThan">
      <formula>0</formula>
    </cfRule>
  </conditionalFormatting>
  <conditionalFormatting sqref="AC188:AC202">
    <cfRule type="cellIs" dxfId="860" priority="851" stopIfTrue="1" operator="lessThan">
      <formula>0</formula>
    </cfRule>
    <cfRule type="cellIs" dxfId="859" priority="852" stopIfTrue="1" operator="greaterThan">
      <formula>0</formula>
    </cfRule>
  </conditionalFormatting>
  <conditionalFormatting sqref="AC188:AC202">
    <cfRule type="cellIs" dxfId="858" priority="849" stopIfTrue="1" operator="lessThan">
      <formula>0</formula>
    </cfRule>
    <cfRule type="cellIs" dxfId="857" priority="850" stopIfTrue="1" operator="greaterThan">
      <formula>0</formula>
    </cfRule>
  </conditionalFormatting>
  <conditionalFormatting sqref="AC203:AC217">
    <cfRule type="cellIs" dxfId="856" priority="847" stopIfTrue="1" operator="lessThan">
      <formula>0</formula>
    </cfRule>
    <cfRule type="cellIs" dxfId="855" priority="848" stopIfTrue="1" operator="greaterThan">
      <formula>0</formula>
    </cfRule>
  </conditionalFormatting>
  <conditionalFormatting sqref="AC203:AC217">
    <cfRule type="cellIs" dxfId="854" priority="845" stopIfTrue="1" operator="lessThan">
      <formula>0</formula>
    </cfRule>
    <cfRule type="cellIs" dxfId="853" priority="846" stopIfTrue="1" operator="greaterThan">
      <formula>0</formula>
    </cfRule>
  </conditionalFormatting>
  <conditionalFormatting sqref="AC38:AC52">
    <cfRule type="cellIs" dxfId="852" priority="843" stopIfTrue="1" operator="lessThan">
      <formula>0</formula>
    </cfRule>
    <cfRule type="cellIs" dxfId="851" priority="844" stopIfTrue="1" operator="greaterThan">
      <formula>0</formula>
    </cfRule>
  </conditionalFormatting>
  <conditionalFormatting sqref="AC38:AC52">
    <cfRule type="cellIs" dxfId="850" priority="841" stopIfTrue="1" operator="lessThan">
      <formula>0</formula>
    </cfRule>
    <cfRule type="cellIs" dxfId="849" priority="842" stopIfTrue="1" operator="greaterThan">
      <formula>0</formula>
    </cfRule>
  </conditionalFormatting>
  <conditionalFormatting sqref="AH234">
    <cfRule type="cellIs" dxfId="848" priority="839" stopIfTrue="1" operator="lessThan">
      <formula>0</formula>
    </cfRule>
    <cfRule type="cellIs" dxfId="847" priority="840" stopIfTrue="1" operator="greaterThan">
      <formula>0</formula>
    </cfRule>
  </conditionalFormatting>
  <conditionalFormatting sqref="AH24:AH35 AH37">
    <cfRule type="cellIs" dxfId="846" priority="837" stopIfTrue="1" operator="lessThan">
      <formula>0</formula>
    </cfRule>
    <cfRule type="cellIs" dxfId="845" priority="838" stopIfTrue="1" operator="greaterThan">
      <formula>0</formula>
    </cfRule>
  </conditionalFormatting>
  <conditionalFormatting sqref="AH219:AH230 AH233">
    <cfRule type="cellIs" dxfId="844" priority="835" stopIfTrue="1" operator="lessThan">
      <formula>0</formula>
    </cfRule>
    <cfRule type="cellIs" dxfId="843" priority="836" stopIfTrue="1" operator="greaterThan">
      <formula>0</formula>
    </cfRule>
  </conditionalFormatting>
  <conditionalFormatting sqref="AH232">
    <cfRule type="cellIs" dxfId="842" priority="833" stopIfTrue="1" operator="lessThan">
      <formula>0</formula>
    </cfRule>
    <cfRule type="cellIs" dxfId="841" priority="834" stopIfTrue="1" operator="greaterThan">
      <formula>0</formula>
    </cfRule>
  </conditionalFormatting>
  <conditionalFormatting sqref="AH36">
    <cfRule type="cellIs" dxfId="840" priority="831" stopIfTrue="1" operator="lessThan">
      <formula>0</formula>
    </cfRule>
    <cfRule type="cellIs" dxfId="839" priority="832" stopIfTrue="1" operator="greaterThan">
      <formula>0</formula>
    </cfRule>
  </conditionalFormatting>
  <conditionalFormatting sqref="AH231">
    <cfRule type="cellIs" dxfId="838" priority="829" stopIfTrue="1" operator="lessThan">
      <formula>0</formula>
    </cfRule>
    <cfRule type="cellIs" dxfId="837" priority="830" stopIfTrue="1" operator="greaterThan">
      <formula>0</formula>
    </cfRule>
  </conditionalFormatting>
  <conditionalFormatting sqref="AH53:AH67">
    <cfRule type="cellIs" dxfId="836" priority="827" stopIfTrue="1" operator="lessThan">
      <formula>0</formula>
    </cfRule>
    <cfRule type="cellIs" dxfId="835" priority="828" stopIfTrue="1" operator="greaterThan">
      <formula>0</formula>
    </cfRule>
  </conditionalFormatting>
  <conditionalFormatting sqref="AH53:AH67">
    <cfRule type="cellIs" dxfId="834" priority="825" stopIfTrue="1" operator="lessThan">
      <formula>0</formula>
    </cfRule>
    <cfRule type="cellIs" dxfId="833" priority="826" stopIfTrue="1" operator="greaterThan">
      <formula>0</formula>
    </cfRule>
  </conditionalFormatting>
  <conditionalFormatting sqref="AH68:AH82">
    <cfRule type="cellIs" dxfId="832" priority="823" stopIfTrue="1" operator="lessThan">
      <formula>0</formula>
    </cfRule>
    <cfRule type="cellIs" dxfId="831" priority="824" stopIfTrue="1" operator="greaterThan">
      <formula>0</formula>
    </cfRule>
  </conditionalFormatting>
  <conditionalFormatting sqref="AH68:AH82">
    <cfRule type="cellIs" dxfId="830" priority="821" stopIfTrue="1" operator="lessThan">
      <formula>0</formula>
    </cfRule>
    <cfRule type="cellIs" dxfId="829" priority="822" stopIfTrue="1" operator="greaterThan">
      <formula>0</formula>
    </cfRule>
  </conditionalFormatting>
  <conditionalFormatting sqref="AH83:AH97">
    <cfRule type="cellIs" dxfId="828" priority="819" stopIfTrue="1" operator="lessThan">
      <formula>0</formula>
    </cfRule>
    <cfRule type="cellIs" dxfId="827" priority="820" stopIfTrue="1" operator="greaterThan">
      <formula>0</formula>
    </cfRule>
  </conditionalFormatting>
  <conditionalFormatting sqref="AH83:AH97">
    <cfRule type="cellIs" dxfId="826" priority="817" stopIfTrue="1" operator="lessThan">
      <formula>0</formula>
    </cfRule>
    <cfRule type="cellIs" dxfId="825" priority="818" stopIfTrue="1" operator="greaterThan">
      <formula>0</formula>
    </cfRule>
  </conditionalFormatting>
  <conditionalFormatting sqref="AH98:AH112">
    <cfRule type="cellIs" dxfId="824" priority="815" stopIfTrue="1" operator="lessThan">
      <formula>0</formula>
    </cfRule>
    <cfRule type="cellIs" dxfId="823" priority="816" stopIfTrue="1" operator="greaterThan">
      <formula>0</formula>
    </cfRule>
  </conditionalFormatting>
  <conditionalFormatting sqref="AH98:AH112">
    <cfRule type="cellIs" dxfId="822" priority="813" stopIfTrue="1" operator="lessThan">
      <formula>0</formula>
    </cfRule>
    <cfRule type="cellIs" dxfId="821" priority="814" stopIfTrue="1" operator="greaterThan">
      <formula>0</formula>
    </cfRule>
  </conditionalFormatting>
  <conditionalFormatting sqref="AH113:AH127">
    <cfRule type="cellIs" dxfId="820" priority="811" stopIfTrue="1" operator="lessThan">
      <formula>0</formula>
    </cfRule>
    <cfRule type="cellIs" dxfId="819" priority="812" stopIfTrue="1" operator="greaterThan">
      <formula>0</formula>
    </cfRule>
  </conditionalFormatting>
  <conditionalFormatting sqref="AH113:AH127">
    <cfRule type="cellIs" dxfId="818" priority="809" stopIfTrue="1" operator="lessThan">
      <formula>0</formula>
    </cfRule>
    <cfRule type="cellIs" dxfId="817" priority="810" stopIfTrue="1" operator="greaterThan">
      <formula>0</formula>
    </cfRule>
  </conditionalFormatting>
  <conditionalFormatting sqref="AH128:AH142">
    <cfRule type="cellIs" dxfId="816" priority="807" stopIfTrue="1" operator="lessThan">
      <formula>0</formula>
    </cfRule>
    <cfRule type="cellIs" dxfId="815" priority="808" stopIfTrue="1" operator="greaterThan">
      <formula>0</formula>
    </cfRule>
  </conditionalFormatting>
  <conditionalFormatting sqref="AH128:AH142">
    <cfRule type="cellIs" dxfId="814" priority="805" stopIfTrue="1" operator="lessThan">
      <formula>0</formula>
    </cfRule>
    <cfRule type="cellIs" dxfId="813" priority="806" stopIfTrue="1" operator="greaterThan">
      <formula>0</formula>
    </cfRule>
  </conditionalFormatting>
  <conditionalFormatting sqref="AH143:AH157">
    <cfRule type="cellIs" dxfId="812" priority="803" stopIfTrue="1" operator="lessThan">
      <formula>0</formula>
    </cfRule>
    <cfRule type="cellIs" dxfId="811" priority="804" stopIfTrue="1" operator="greaterThan">
      <formula>0</formula>
    </cfRule>
  </conditionalFormatting>
  <conditionalFormatting sqref="AH143:AH157">
    <cfRule type="cellIs" dxfId="810" priority="801" stopIfTrue="1" operator="lessThan">
      <formula>0</formula>
    </cfRule>
    <cfRule type="cellIs" dxfId="809" priority="802" stopIfTrue="1" operator="greaterThan">
      <formula>0</formula>
    </cfRule>
  </conditionalFormatting>
  <conditionalFormatting sqref="AH158:AH172">
    <cfRule type="cellIs" dxfId="808" priority="799" stopIfTrue="1" operator="lessThan">
      <formula>0</formula>
    </cfRule>
    <cfRule type="cellIs" dxfId="807" priority="800" stopIfTrue="1" operator="greaterThan">
      <formula>0</formula>
    </cfRule>
  </conditionalFormatting>
  <conditionalFormatting sqref="AH158:AH172">
    <cfRule type="cellIs" dxfId="806" priority="797" stopIfTrue="1" operator="lessThan">
      <formula>0</formula>
    </cfRule>
    <cfRule type="cellIs" dxfId="805" priority="798" stopIfTrue="1" operator="greaterThan">
      <formula>0</formula>
    </cfRule>
  </conditionalFormatting>
  <conditionalFormatting sqref="AH173:AH187">
    <cfRule type="cellIs" dxfId="804" priority="795" stopIfTrue="1" operator="lessThan">
      <formula>0</formula>
    </cfRule>
    <cfRule type="cellIs" dxfId="803" priority="796" stopIfTrue="1" operator="greaterThan">
      <formula>0</formula>
    </cfRule>
  </conditionalFormatting>
  <conditionalFormatting sqref="AH173:AH187">
    <cfRule type="cellIs" dxfId="802" priority="793" stopIfTrue="1" operator="lessThan">
      <formula>0</formula>
    </cfRule>
    <cfRule type="cellIs" dxfId="801" priority="794" stopIfTrue="1" operator="greaterThan">
      <formula>0</formula>
    </cfRule>
  </conditionalFormatting>
  <conditionalFormatting sqref="AH188:AH202">
    <cfRule type="cellIs" dxfId="800" priority="791" stopIfTrue="1" operator="lessThan">
      <formula>0</formula>
    </cfRule>
    <cfRule type="cellIs" dxfId="799" priority="792" stopIfTrue="1" operator="greaterThan">
      <formula>0</formula>
    </cfRule>
  </conditionalFormatting>
  <conditionalFormatting sqref="AH188:AH202">
    <cfRule type="cellIs" dxfId="798" priority="789" stopIfTrue="1" operator="lessThan">
      <formula>0</formula>
    </cfRule>
    <cfRule type="cellIs" dxfId="797" priority="790" stopIfTrue="1" operator="greaterThan">
      <formula>0</formula>
    </cfRule>
  </conditionalFormatting>
  <conditionalFormatting sqref="AH203:AH217">
    <cfRule type="cellIs" dxfId="796" priority="787" stopIfTrue="1" operator="lessThan">
      <formula>0</formula>
    </cfRule>
    <cfRule type="cellIs" dxfId="795" priority="788" stopIfTrue="1" operator="greaterThan">
      <formula>0</formula>
    </cfRule>
  </conditionalFormatting>
  <conditionalFormatting sqref="AH203:AH217">
    <cfRule type="cellIs" dxfId="794" priority="785" stopIfTrue="1" operator="lessThan">
      <formula>0</formula>
    </cfRule>
    <cfRule type="cellIs" dxfId="793" priority="786" stopIfTrue="1" operator="greaterThan">
      <formula>0</formula>
    </cfRule>
  </conditionalFormatting>
  <conditionalFormatting sqref="AH38:AH52">
    <cfRule type="cellIs" dxfId="792" priority="783" stopIfTrue="1" operator="lessThan">
      <formula>0</formula>
    </cfRule>
    <cfRule type="cellIs" dxfId="791" priority="784" stopIfTrue="1" operator="greaterThan">
      <formula>0</formula>
    </cfRule>
  </conditionalFormatting>
  <conditionalFormatting sqref="AH38:AH52">
    <cfRule type="cellIs" dxfId="790" priority="781" stopIfTrue="1" operator="lessThan">
      <formula>0</formula>
    </cfRule>
    <cfRule type="cellIs" dxfId="789" priority="782" stopIfTrue="1" operator="greaterThan">
      <formula>0</formula>
    </cfRule>
  </conditionalFormatting>
  <conditionalFormatting sqref="AM234">
    <cfRule type="cellIs" dxfId="788" priority="779" stopIfTrue="1" operator="lessThan">
      <formula>0</formula>
    </cfRule>
    <cfRule type="cellIs" dxfId="787" priority="780" stopIfTrue="1" operator="greaterThan">
      <formula>0</formula>
    </cfRule>
  </conditionalFormatting>
  <conditionalFormatting sqref="AM24:AM35 AM37">
    <cfRule type="cellIs" dxfId="786" priority="777" stopIfTrue="1" operator="lessThan">
      <formula>0</formula>
    </cfRule>
    <cfRule type="cellIs" dxfId="785" priority="778" stopIfTrue="1" operator="greaterThan">
      <formula>0</formula>
    </cfRule>
  </conditionalFormatting>
  <conditionalFormatting sqref="AM219:AM230 AM233">
    <cfRule type="cellIs" dxfId="784" priority="775" stopIfTrue="1" operator="lessThan">
      <formula>0</formula>
    </cfRule>
    <cfRule type="cellIs" dxfId="783" priority="776" stopIfTrue="1" operator="greaterThan">
      <formula>0</formula>
    </cfRule>
  </conditionalFormatting>
  <conditionalFormatting sqref="AM232">
    <cfRule type="cellIs" dxfId="782" priority="773" stopIfTrue="1" operator="lessThan">
      <formula>0</formula>
    </cfRule>
    <cfRule type="cellIs" dxfId="781" priority="774" stopIfTrue="1" operator="greaterThan">
      <formula>0</formula>
    </cfRule>
  </conditionalFormatting>
  <conditionalFormatting sqref="AM36">
    <cfRule type="cellIs" dxfId="780" priority="771" stopIfTrue="1" operator="lessThan">
      <formula>0</formula>
    </cfRule>
    <cfRule type="cellIs" dxfId="779" priority="772" stopIfTrue="1" operator="greaterThan">
      <formula>0</formula>
    </cfRule>
  </conditionalFormatting>
  <conditionalFormatting sqref="AM231">
    <cfRule type="cellIs" dxfId="778" priority="769" stopIfTrue="1" operator="lessThan">
      <formula>0</formula>
    </cfRule>
    <cfRule type="cellIs" dxfId="777" priority="770" stopIfTrue="1" operator="greaterThan">
      <formula>0</formula>
    </cfRule>
  </conditionalFormatting>
  <conditionalFormatting sqref="AM53:AM67">
    <cfRule type="cellIs" dxfId="776" priority="767" stopIfTrue="1" operator="lessThan">
      <formula>0</formula>
    </cfRule>
    <cfRule type="cellIs" dxfId="775" priority="768" stopIfTrue="1" operator="greaterThan">
      <formula>0</formula>
    </cfRule>
  </conditionalFormatting>
  <conditionalFormatting sqref="AM53:AM67">
    <cfRule type="cellIs" dxfId="774" priority="765" stopIfTrue="1" operator="lessThan">
      <formula>0</formula>
    </cfRule>
    <cfRule type="cellIs" dxfId="773" priority="766" stopIfTrue="1" operator="greaterThan">
      <formula>0</formula>
    </cfRule>
  </conditionalFormatting>
  <conditionalFormatting sqref="AM68:AM82">
    <cfRule type="cellIs" dxfId="772" priority="763" stopIfTrue="1" operator="lessThan">
      <formula>0</formula>
    </cfRule>
    <cfRule type="cellIs" dxfId="771" priority="764" stopIfTrue="1" operator="greaterThan">
      <formula>0</formula>
    </cfRule>
  </conditionalFormatting>
  <conditionalFormatting sqref="AM68:AM82">
    <cfRule type="cellIs" dxfId="770" priority="761" stopIfTrue="1" operator="lessThan">
      <formula>0</formula>
    </cfRule>
    <cfRule type="cellIs" dxfId="769" priority="762" stopIfTrue="1" operator="greaterThan">
      <formula>0</formula>
    </cfRule>
  </conditionalFormatting>
  <conditionalFormatting sqref="AM83:AM97">
    <cfRule type="cellIs" dxfId="768" priority="759" stopIfTrue="1" operator="lessThan">
      <formula>0</formula>
    </cfRule>
    <cfRule type="cellIs" dxfId="767" priority="760" stopIfTrue="1" operator="greaterThan">
      <formula>0</formula>
    </cfRule>
  </conditionalFormatting>
  <conditionalFormatting sqref="AM83:AM97">
    <cfRule type="cellIs" dxfId="766" priority="757" stopIfTrue="1" operator="lessThan">
      <formula>0</formula>
    </cfRule>
    <cfRule type="cellIs" dxfId="765" priority="758" stopIfTrue="1" operator="greaterThan">
      <formula>0</formula>
    </cfRule>
  </conditionalFormatting>
  <conditionalFormatting sqref="AM98:AM112">
    <cfRule type="cellIs" dxfId="764" priority="755" stopIfTrue="1" operator="lessThan">
      <formula>0</formula>
    </cfRule>
    <cfRule type="cellIs" dxfId="763" priority="756" stopIfTrue="1" operator="greaterThan">
      <formula>0</formula>
    </cfRule>
  </conditionalFormatting>
  <conditionalFormatting sqref="AM98:AM112">
    <cfRule type="cellIs" dxfId="762" priority="753" stopIfTrue="1" operator="lessThan">
      <formula>0</formula>
    </cfRule>
    <cfRule type="cellIs" dxfId="761" priority="754" stopIfTrue="1" operator="greaterThan">
      <formula>0</formula>
    </cfRule>
  </conditionalFormatting>
  <conditionalFormatting sqref="AM113:AM127">
    <cfRule type="cellIs" dxfId="760" priority="751" stopIfTrue="1" operator="lessThan">
      <formula>0</formula>
    </cfRule>
    <cfRule type="cellIs" dxfId="759" priority="752" stopIfTrue="1" operator="greaterThan">
      <formula>0</formula>
    </cfRule>
  </conditionalFormatting>
  <conditionalFormatting sqref="AM113:AM127">
    <cfRule type="cellIs" dxfId="758" priority="749" stopIfTrue="1" operator="lessThan">
      <formula>0</formula>
    </cfRule>
    <cfRule type="cellIs" dxfId="757" priority="750" stopIfTrue="1" operator="greaterThan">
      <formula>0</formula>
    </cfRule>
  </conditionalFormatting>
  <conditionalFormatting sqref="AM128:AM142">
    <cfRule type="cellIs" dxfId="756" priority="747" stopIfTrue="1" operator="lessThan">
      <formula>0</formula>
    </cfRule>
    <cfRule type="cellIs" dxfId="755" priority="748" stopIfTrue="1" operator="greaterThan">
      <formula>0</formula>
    </cfRule>
  </conditionalFormatting>
  <conditionalFormatting sqref="AM128:AM142">
    <cfRule type="cellIs" dxfId="754" priority="745" stopIfTrue="1" operator="lessThan">
      <formula>0</formula>
    </cfRule>
    <cfRule type="cellIs" dxfId="753" priority="746" stopIfTrue="1" operator="greaterThan">
      <formula>0</formula>
    </cfRule>
  </conditionalFormatting>
  <conditionalFormatting sqref="AM143:AM157">
    <cfRule type="cellIs" dxfId="752" priority="743" stopIfTrue="1" operator="lessThan">
      <formula>0</formula>
    </cfRule>
    <cfRule type="cellIs" dxfId="751" priority="744" stopIfTrue="1" operator="greaterThan">
      <formula>0</formula>
    </cfRule>
  </conditionalFormatting>
  <conditionalFormatting sqref="AM143:AM157">
    <cfRule type="cellIs" dxfId="750" priority="741" stopIfTrue="1" operator="lessThan">
      <formula>0</formula>
    </cfRule>
    <cfRule type="cellIs" dxfId="749" priority="742" stopIfTrue="1" operator="greaterThan">
      <formula>0</formula>
    </cfRule>
  </conditionalFormatting>
  <conditionalFormatting sqref="AM158:AM172">
    <cfRule type="cellIs" dxfId="748" priority="739" stopIfTrue="1" operator="lessThan">
      <formula>0</formula>
    </cfRule>
    <cfRule type="cellIs" dxfId="747" priority="740" stopIfTrue="1" operator="greaterThan">
      <formula>0</formula>
    </cfRule>
  </conditionalFormatting>
  <conditionalFormatting sqref="AM158:AM172">
    <cfRule type="cellIs" dxfId="746" priority="737" stopIfTrue="1" operator="lessThan">
      <formula>0</formula>
    </cfRule>
    <cfRule type="cellIs" dxfId="745" priority="738" stopIfTrue="1" operator="greaterThan">
      <formula>0</formula>
    </cfRule>
  </conditionalFormatting>
  <conditionalFormatting sqref="AM173:AM187">
    <cfRule type="cellIs" dxfId="744" priority="735" stopIfTrue="1" operator="lessThan">
      <formula>0</formula>
    </cfRule>
    <cfRule type="cellIs" dxfId="743" priority="736" stopIfTrue="1" operator="greaterThan">
      <formula>0</formula>
    </cfRule>
  </conditionalFormatting>
  <conditionalFormatting sqref="AM173:AM187">
    <cfRule type="cellIs" dxfId="742" priority="733" stopIfTrue="1" operator="lessThan">
      <formula>0</formula>
    </cfRule>
    <cfRule type="cellIs" dxfId="741" priority="734" stopIfTrue="1" operator="greaterThan">
      <formula>0</formula>
    </cfRule>
  </conditionalFormatting>
  <conditionalFormatting sqref="AM188:AM202">
    <cfRule type="cellIs" dxfId="740" priority="731" stopIfTrue="1" operator="lessThan">
      <formula>0</formula>
    </cfRule>
    <cfRule type="cellIs" dxfId="739" priority="732" stopIfTrue="1" operator="greaterThan">
      <formula>0</formula>
    </cfRule>
  </conditionalFormatting>
  <conditionalFormatting sqref="AM188:AM202">
    <cfRule type="cellIs" dxfId="738" priority="729" stopIfTrue="1" operator="lessThan">
      <formula>0</formula>
    </cfRule>
    <cfRule type="cellIs" dxfId="737" priority="730" stopIfTrue="1" operator="greaterThan">
      <formula>0</formula>
    </cfRule>
  </conditionalFormatting>
  <conditionalFormatting sqref="AM203:AM217">
    <cfRule type="cellIs" dxfId="736" priority="727" stopIfTrue="1" operator="lessThan">
      <formula>0</formula>
    </cfRule>
    <cfRule type="cellIs" dxfId="735" priority="728" stopIfTrue="1" operator="greaterThan">
      <formula>0</formula>
    </cfRule>
  </conditionalFormatting>
  <conditionalFormatting sqref="AM203:AM217">
    <cfRule type="cellIs" dxfId="734" priority="725" stopIfTrue="1" operator="lessThan">
      <formula>0</formula>
    </cfRule>
    <cfRule type="cellIs" dxfId="733" priority="726" stopIfTrue="1" operator="greaterThan">
      <formula>0</formula>
    </cfRule>
  </conditionalFormatting>
  <conditionalFormatting sqref="AM38:AM52">
    <cfRule type="cellIs" dxfId="732" priority="723" stopIfTrue="1" operator="lessThan">
      <formula>0</formula>
    </cfRule>
    <cfRule type="cellIs" dxfId="731" priority="724" stopIfTrue="1" operator="greaterThan">
      <formula>0</formula>
    </cfRule>
  </conditionalFormatting>
  <conditionalFormatting sqref="AM38:AM52">
    <cfRule type="cellIs" dxfId="730" priority="721" stopIfTrue="1" operator="lessThan">
      <formula>0</formula>
    </cfRule>
    <cfRule type="cellIs" dxfId="729" priority="722" stopIfTrue="1" operator="greaterThan">
      <formula>0</formula>
    </cfRule>
  </conditionalFormatting>
  <conditionalFormatting sqref="AR234">
    <cfRule type="cellIs" dxfId="728" priority="719" stopIfTrue="1" operator="lessThan">
      <formula>0</formula>
    </cfRule>
    <cfRule type="cellIs" dxfId="727" priority="720" stopIfTrue="1" operator="greaterThan">
      <formula>0</formula>
    </cfRule>
  </conditionalFormatting>
  <conditionalFormatting sqref="AR24:AR35 AR37">
    <cfRule type="cellIs" dxfId="726" priority="717" stopIfTrue="1" operator="lessThan">
      <formula>0</formula>
    </cfRule>
    <cfRule type="cellIs" dxfId="725" priority="718" stopIfTrue="1" operator="greaterThan">
      <formula>0</formula>
    </cfRule>
  </conditionalFormatting>
  <conditionalFormatting sqref="AR219:AR230 AR233">
    <cfRule type="cellIs" dxfId="724" priority="715" stopIfTrue="1" operator="lessThan">
      <formula>0</formula>
    </cfRule>
    <cfRule type="cellIs" dxfId="723" priority="716" stopIfTrue="1" operator="greaterThan">
      <formula>0</formula>
    </cfRule>
  </conditionalFormatting>
  <conditionalFormatting sqref="AR232">
    <cfRule type="cellIs" dxfId="722" priority="713" stopIfTrue="1" operator="lessThan">
      <formula>0</formula>
    </cfRule>
    <cfRule type="cellIs" dxfId="721" priority="714" stopIfTrue="1" operator="greaterThan">
      <formula>0</formula>
    </cfRule>
  </conditionalFormatting>
  <conditionalFormatting sqref="AR36">
    <cfRule type="cellIs" dxfId="720" priority="711" stopIfTrue="1" operator="lessThan">
      <formula>0</formula>
    </cfRule>
    <cfRule type="cellIs" dxfId="719" priority="712" stopIfTrue="1" operator="greaterThan">
      <formula>0</formula>
    </cfRule>
  </conditionalFormatting>
  <conditionalFormatting sqref="AR231">
    <cfRule type="cellIs" dxfId="718" priority="709" stopIfTrue="1" operator="lessThan">
      <formula>0</formula>
    </cfRule>
    <cfRule type="cellIs" dxfId="717" priority="710" stopIfTrue="1" operator="greaterThan">
      <formula>0</formula>
    </cfRule>
  </conditionalFormatting>
  <conditionalFormatting sqref="AR53:AR67">
    <cfRule type="cellIs" dxfId="716" priority="707" stopIfTrue="1" operator="lessThan">
      <formula>0</formula>
    </cfRule>
    <cfRule type="cellIs" dxfId="715" priority="708" stopIfTrue="1" operator="greaterThan">
      <formula>0</formula>
    </cfRule>
  </conditionalFormatting>
  <conditionalFormatting sqref="AR53:AR67">
    <cfRule type="cellIs" dxfId="714" priority="705" stopIfTrue="1" operator="lessThan">
      <formula>0</formula>
    </cfRule>
    <cfRule type="cellIs" dxfId="713" priority="706" stopIfTrue="1" operator="greaterThan">
      <formula>0</formula>
    </cfRule>
  </conditionalFormatting>
  <conditionalFormatting sqref="AR68:AR82">
    <cfRule type="cellIs" dxfId="712" priority="703" stopIfTrue="1" operator="lessThan">
      <formula>0</formula>
    </cfRule>
    <cfRule type="cellIs" dxfId="711" priority="704" stopIfTrue="1" operator="greaterThan">
      <formula>0</formula>
    </cfRule>
  </conditionalFormatting>
  <conditionalFormatting sqref="AR68:AR82">
    <cfRule type="cellIs" dxfId="710" priority="701" stopIfTrue="1" operator="lessThan">
      <formula>0</formula>
    </cfRule>
    <cfRule type="cellIs" dxfId="709" priority="702" stopIfTrue="1" operator="greaterThan">
      <formula>0</formula>
    </cfRule>
  </conditionalFormatting>
  <conditionalFormatting sqref="AR83:AR97">
    <cfRule type="cellIs" dxfId="708" priority="699" stopIfTrue="1" operator="lessThan">
      <formula>0</formula>
    </cfRule>
    <cfRule type="cellIs" dxfId="707" priority="700" stopIfTrue="1" operator="greaterThan">
      <formula>0</formula>
    </cfRule>
  </conditionalFormatting>
  <conditionalFormatting sqref="AR83:AR97">
    <cfRule type="cellIs" dxfId="706" priority="697" stopIfTrue="1" operator="lessThan">
      <formula>0</formula>
    </cfRule>
    <cfRule type="cellIs" dxfId="705" priority="698" stopIfTrue="1" operator="greaterThan">
      <formula>0</formula>
    </cfRule>
  </conditionalFormatting>
  <conditionalFormatting sqref="AR98:AR112">
    <cfRule type="cellIs" dxfId="704" priority="695" stopIfTrue="1" operator="lessThan">
      <formula>0</formula>
    </cfRule>
    <cfRule type="cellIs" dxfId="703" priority="696" stopIfTrue="1" operator="greaterThan">
      <formula>0</formula>
    </cfRule>
  </conditionalFormatting>
  <conditionalFormatting sqref="AR98:AR112">
    <cfRule type="cellIs" dxfId="702" priority="693" stopIfTrue="1" operator="lessThan">
      <formula>0</formula>
    </cfRule>
    <cfRule type="cellIs" dxfId="701" priority="694" stopIfTrue="1" operator="greaterThan">
      <formula>0</formula>
    </cfRule>
  </conditionalFormatting>
  <conditionalFormatting sqref="AR113:AR127">
    <cfRule type="cellIs" dxfId="700" priority="691" stopIfTrue="1" operator="lessThan">
      <formula>0</formula>
    </cfRule>
    <cfRule type="cellIs" dxfId="699" priority="692" stopIfTrue="1" operator="greaterThan">
      <formula>0</formula>
    </cfRule>
  </conditionalFormatting>
  <conditionalFormatting sqref="AR113:AR127">
    <cfRule type="cellIs" dxfId="698" priority="689" stopIfTrue="1" operator="lessThan">
      <formula>0</formula>
    </cfRule>
    <cfRule type="cellIs" dxfId="697" priority="690" stopIfTrue="1" operator="greaterThan">
      <formula>0</formula>
    </cfRule>
  </conditionalFormatting>
  <conditionalFormatting sqref="AR128:AR142">
    <cfRule type="cellIs" dxfId="696" priority="687" stopIfTrue="1" operator="lessThan">
      <formula>0</formula>
    </cfRule>
    <cfRule type="cellIs" dxfId="695" priority="688" stopIfTrue="1" operator="greaterThan">
      <formula>0</formula>
    </cfRule>
  </conditionalFormatting>
  <conditionalFormatting sqref="AR128:AR142">
    <cfRule type="cellIs" dxfId="694" priority="685" stopIfTrue="1" operator="lessThan">
      <formula>0</formula>
    </cfRule>
    <cfRule type="cellIs" dxfId="693" priority="686" stopIfTrue="1" operator="greaterThan">
      <formula>0</formula>
    </cfRule>
  </conditionalFormatting>
  <conditionalFormatting sqref="AR143:AR157">
    <cfRule type="cellIs" dxfId="692" priority="683" stopIfTrue="1" operator="lessThan">
      <formula>0</formula>
    </cfRule>
    <cfRule type="cellIs" dxfId="691" priority="684" stopIfTrue="1" operator="greaterThan">
      <formula>0</formula>
    </cfRule>
  </conditionalFormatting>
  <conditionalFormatting sqref="AR143:AR157">
    <cfRule type="cellIs" dxfId="690" priority="681" stopIfTrue="1" operator="lessThan">
      <formula>0</formula>
    </cfRule>
    <cfRule type="cellIs" dxfId="689" priority="682" stopIfTrue="1" operator="greaterThan">
      <formula>0</formula>
    </cfRule>
  </conditionalFormatting>
  <conditionalFormatting sqref="AR158:AR172">
    <cfRule type="cellIs" dxfId="688" priority="679" stopIfTrue="1" operator="lessThan">
      <formula>0</formula>
    </cfRule>
    <cfRule type="cellIs" dxfId="687" priority="680" stopIfTrue="1" operator="greaterThan">
      <formula>0</formula>
    </cfRule>
  </conditionalFormatting>
  <conditionalFormatting sqref="AR158:AR172">
    <cfRule type="cellIs" dxfId="686" priority="677" stopIfTrue="1" operator="lessThan">
      <formula>0</formula>
    </cfRule>
    <cfRule type="cellIs" dxfId="685" priority="678" stopIfTrue="1" operator="greaterThan">
      <formula>0</formula>
    </cfRule>
  </conditionalFormatting>
  <conditionalFormatting sqref="AR173:AR187">
    <cfRule type="cellIs" dxfId="684" priority="675" stopIfTrue="1" operator="lessThan">
      <formula>0</formula>
    </cfRule>
    <cfRule type="cellIs" dxfId="683" priority="676" stopIfTrue="1" operator="greaterThan">
      <formula>0</formula>
    </cfRule>
  </conditionalFormatting>
  <conditionalFormatting sqref="AR173:AR187">
    <cfRule type="cellIs" dxfId="682" priority="673" stopIfTrue="1" operator="lessThan">
      <formula>0</formula>
    </cfRule>
    <cfRule type="cellIs" dxfId="681" priority="674" stopIfTrue="1" operator="greaterThan">
      <formula>0</formula>
    </cfRule>
  </conditionalFormatting>
  <conditionalFormatting sqref="AR188:AR202">
    <cfRule type="cellIs" dxfId="680" priority="671" stopIfTrue="1" operator="lessThan">
      <formula>0</formula>
    </cfRule>
    <cfRule type="cellIs" dxfId="679" priority="672" stopIfTrue="1" operator="greaterThan">
      <formula>0</formula>
    </cfRule>
  </conditionalFormatting>
  <conditionalFormatting sqref="AR188:AR202">
    <cfRule type="cellIs" dxfId="678" priority="669" stopIfTrue="1" operator="lessThan">
      <formula>0</formula>
    </cfRule>
    <cfRule type="cellIs" dxfId="677" priority="670" stopIfTrue="1" operator="greaterThan">
      <formula>0</formula>
    </cfRule>
  </conditionalFormatting>
  <conditionalFormatting sqref="AR203:AR217">
    <cfRule type="cellIs" dxfId="676" priority="667" stopIfTrue="1" operator="lessThan">
      <formula>0</formula>
    </cfRule>
    <cfRule type="cellIs" dxfId="675" priority="668" stopIfTrue="1" operator="greaterThan">
      <formula>0</formula>
    </cfRule>
  </conditionalFormatting>
  <conditionalFormatting sqref="AR203:AR217">
    <cfRule type="cellIs" dxfId="674" priority="665" stopIfTrue="1" operator="lessThan">
      <formula>0</formula>
    </cfRule>
    <cfRule type="cellIs" dxfId="673" priority="666" stopIfTrue="1" operator="greaterThan">
      <formula>0</formula>
    </cfRule>
  </conditionalFormatting>
  <conditionalFormatting sqref="AR38:AR52">
    <cfRule type="cellIs" dxfId="672" priority="663" stopIfTrue="1" operator="lessThan">
      <formula>0</formula>
    </cfRule>
    <cfRule type="cellIs" dxfId="671" priority="664" stopIfTrue="1" operator="greaterThan">
      <formula>0</formula>
    </cfRule>
  </conditionalFormatting>
  <conditionalFormatting sqref="AR38:AR52">
    <cfRule type="cellIs" dxfId="670" priority="661" stopIfTrue="1" operator="lessThan">
      <formula>0</formula>
    </cfRule>
    <cfRule type="cellIs" dxfId="669" priority="662" stopIfTrue="1" operator="greaterThan">
      <formula>0</formula>
    </cfRule>
  </conditionalFormatting>
  <conditionalFormatting sqref="AW234">
    <cfRule type="cellIs" dxfId="668" priority="659" stopIfTrue="1" operator="lessThan">
      <formula>0</formula>
    </cfRule>
    <cfRule type="cellIs" dxfId="667" priority="660" stopIfTrue="1" operator="greaterThan">
      <formula>0</formula>
    </cfRule>
  </conditionalFormatting>
  <conditionalFormatting sqref="AW24:AW35 AW37">
    <cfRule type="cellIs" dxfId="666" priority="657" stopIfTrue="1" operator="lessThan">
      <formula>0</formula>
    </cfRule>
    <cfRule type="cellIs" dxfId="665" priority="658" stopIfTrue="1" operator="greaterThan">
      <formula>0</formula>
    </cfRule>
  </conditionalFormatting>
  <conditionalFormatting sqref="AW219:AW230 AW233">
    <cfRule type="cellIs" dxfId="664" priority="655" stopIfTrue="1" operator="lessThan">
      <formula>0</formula>
    </cfRule>
    <cfRule type="cellIs" dxfId="663" priority="656" stopIfTrue="1" operator="greaterThan">
      <formula>0</formula>
    </cfRule>
  </conditionalFormatting>
  <conditionalFormatting sqref="AW232">
    <cfRule type="cellIs" dxfId="662" priority="653" stopIfTrue="1" operator="lessThan">
      <formula>0</formula>
    </cfRule>
    <cfRule type="cellIs" dxfId="661" priority="654" stopIfTrue="1" operator="greaterThan">
      <formula>0</formula>
    </cfRule>
  </conditionalFormatting>
  <conditionalFormatting sqref="AW36">
    <cfRule type="cellIs" dxfId="660" priority="651" stopIfTrue="1" operator="lessThan">
      <formula>0</formula>
    </cfRule>
    <cfRule type="cellIs" dxfId="659" priority="652" stopIfTrue="1" operator="greaterThan">
      <formula>0</formula>
    </cfRule>
  </conditionalFormatting>
  <conditionalFormatting sqref="AW231">
    <cfRule type="cellIs" dxfId="658" priority="649" stopIfTrue="1" operator="lessThan">
      <formula>0</formula>
    </cfRule>
    <cfRule type="cellIs" dxfId="657" priority="650" stopIfTrue="1" operator="greaterThan">
      <formula>0</formula>
    </cfRule>
  </conditionalFormatting>
  <conditionalFormatting sqref="AW53:AW67">
    <cfRule type="cellIs" dxfId="656" priority="647" stopIfTrue="1" operator="lessThan">
      <formula>0</formula>
    </cfRule>
    <cfRule type="cellIs" dxfId="655" priority="648" stopIfTrue="1" operator="greaterThan">
      <formula>0</formula>
    </cfRule>
  </conditionalFormatting>
  <conditionalFormatting sqref="AW53:AW67">
    <cfRule type="cellIs" dxfId="654" priority="645" stopIfTrue="1" operator="lessThan">
      <formula>0</formula>
    </cfRule>
    <cfRule type="cellIs" dxfId="653" priority="646" stopIfTrue="1" operator="greaterThan">
      <formula>0</formula>
    </cfRule>
  </conditionalFormatting>
  <conditionalFormatting sqref="AW68:AW82">
    <cfRule type="cellIs" dxfId="652" priority="643" stopIfTrue="1" operator="lessThan">
      <formula>0</formula>
    </cfRule>
    <cfRule type="cellIs" dxfId="651" priority="644" stopIfTrue="1" operator="greaterThan">
      <formula>0</formula>
    </cfRule>
  </conditionalFormatting>
  <conditionalFormatting sqref="AW68:AW82">
    <cfRule type="cellIs" dxfId="650" priority="641" stopIfTrue="1" operator="lessThan">
      <formula>0</formula>
    </cfRule>
    <cfRule type="cellIs" dxfId="649" priority="642" stopIfTrue="1" operator="greaterThan">
      <formula>0</formula>
    </cfRule>
  </conditionalFormatting>
  <conditionalFormatting sqref="AW83:AW97">
    <cfRule type="cellIs" dxfId="648" priority="639" stopIfTrue="1" operator="lessThan">
      <formula>0</formula>
    </cfRule>
    <cfRule type="cellIs" dxfId="647" priority="640" stopIfTrue="1" operator="greaterThan">
      <formula>0</formula>
    </cfRule>
  </conditionalFormatting>
  <conditionalFormatting sqref="AW83:AW97">
    <cfRule type="cellIs" dxfId="646" priority="637" stopIfTrue="1" operator="lessThan">
      <formula>0</formula>
    </cfRule>
    <cfRule type="cellIs" dxfId="645" priority="638" stopIfTrue="1" operator="greaterThan">
      <formula>0</formula>
    </cfRule>
  </conditionalFormatting>
  <conditionalFormatting sqref="AW98:AW112">
    <cfRule type="cellIs" dxfId="644" priority="635" stopIfTrue="1" operator="lessThan">
      <formula>0</formula>
    </cfRule>
    <cfRule type="cellIs" dxfId="643" priority="636" stopIfTrue="1" operator="greaterThan">
      <formula>0</formula>
    </cfRule>
  </conditionalFormatting>
  <conditionalFormatting sqref="AW98:AW112">
    <cfRule type="cellIs" dxfId="642" priority="633" stopIfTrue="1" operator="lessThan">
      <formula>0</formula>
    </cfRule>
    <cfRule type="cellIs" dxfId="641" priority="634" stopIfTrue="1" operator="greaterThan">
      <formula>0</formula>
    </cfRule>
  </conditionalFormatting>
  <conditionalFormatting sqref="AW113:AW127">
    <cfRule type="cellIs" dxfId="640" priority="631" stopIfTrue="1" operator="lessThan">
      <formula>0</formula>
    </cfRule>
    <cfRule type="cellIs" dxfId="639" priority="632" stopIfTrue="1" operator="greaterThan">
      <formula>0</formula>
    </cfRule>
  </conditionalFormatting>
  <conditionalFormatting sqref="AW113:AW127">
    <cfRule type="cellIs" dxfId="638" priority="629" stopIfTrue="1" operator="lessThan">
      <formula>0</formula>
    </cfRule>
    <cfRule type="cellIs" dxfId="637" priority="630" stopIfTrue="1" operator="greaterThan">
      <formula>0</formula>
    </cfRule>
  </conditionalFormatting>
  <conditionalFormatting sqref="AW128:AW142">
    <cfRule type="cellIs" dxfId="636" priority="627" stopIfTrue="1" operator="lessThan">
      <formula>0</formula>
    </cfRule>
    <cfRule type="cellIs" dxfId="635" priority="628" stopIfTrue="1" operator="greaterThan">
      <formula>0</formula>
    </cfRule>
  </conditionalFormatting>
  <conditionalFormatting sqref="AW128:AW142">
    <cfRule type="cellIs" dxfId="634" priority="625" stopIfTrue="1" operator="lessThan">
      <formula>0</formula>
    </cfRule>
    <cfRule type="cellIs" dxfId="633" priority="626" stopIfTrue="1" operator="greaterThan">
      <formula>0</formula>
    </cfRule>
  </conditionalFormatting>
  <conditionalFormatting sqref="AW143:AW157">
    <cfRule type="cellIs" dxfId="632" priority="623" stopIfTrue="1" operator="lessThan">
      <formula>0</formula>
    </cfRule>
    <cfRule type="cellIs" dxfId="631" priority="624" stopIfTrue="1" operator="greaterThan">
      <formula>0</formula>
    </cfRule>
  </conditionalFormatting>
  <conditionalFormatting sqref="AW143:AW157">
    <cfRule type="cellIs" dxfId="630" priority="621" stopIfTrue="1" operator="lessThan">
      <formula>0</formula>
    </cfRule>
    <cfRule type="cellIs" dxfId="629" priority="622" stopIfTrue="1" operator="greaterThan">
      <formula>0</formula>
    </cfRule>
  </conditionalFormatting>
  <conditionalFormatting sqref="AW158:AW172">
    <cfRule type="cellIs" dxfId="628" priority="619" stopIfTrue="1" operator="lessThan">
      <formula>0</formula>
    </cfRule>
    <cfRule type="cellIs" dxfId="627" priority="620" stopIfTrue="1" operator="greaterThan">
      <formula>0</formula>
    </cfRule>
  </conditionalFormatting>
  <conditionalFormatting sqref="AW158:AW172">
    <cfRule type="cellIs" dxfId="626" priority="617" stopIfTrue="1" operator="lessThan">
      <formula>0</formula>
    </cfRule>
    <cfRule type="cellIs" dxfId="625" priority="618" stopIfTrue="1" operator="greaterThan">
      <formula>0</formula>
    </cfRule>
  </conditionalFormatting>
  <conditionalFormatting sqref="AW173:AW187">
    <cfRule type="cellIs" dxfId="624" priority="615" stopIfTrue="1" operator="lessThan">
      <formula>0</formula>
    </cfRule>
    <cfRule type="cellIs" dxfId="623" priority="616" stopIfTrue="1" operator="greaterThan">
      <formula>0</formula>
    </cfRule>
  </conditionalFormatting>
  <conditionalFormatting sqref="AW173:AW187">
    <cfRule type="cellIs" dxfId="622" priority="613" stopIfTrue="1" operator="lessThan">
      <formula>0</formula>
    </cfRule>
    <cfRule type="cellIs" dxfId="621" priority="614" stopIfTrue="1" operator="greaterThan">
      <formula>0</formula>
    </cfRule>
  </conditionalFormatting>
  <conditionalFormatting sqref="AW188:AW202">
    <cfRule type="cellIs" dxfId="620" priority="611" stopIfTrue="1" operator="lessThan">
      <formula>0</formula>
    </cfRule>
    <cfRule type="cellIs" dxfId="619" priority="612" stopIfTrue="1" operator="greaterThan">
      <formula>0</formula>
    </cfRule>
  </conditionalFormatting>
  <conditionalFormatting sqref="AW188:AW202">
    <cfRule type="cellIs" dxfId="618" priority="609" stopIfTrue="1" operator="lessThan">
      <formula>0</formula>
    </cfRule>
    <cfRule type="cellIs" dxfId="617" priority="610" stopIfTrue="1" operator="greaterThan">
      <formula>0</formula>
    </cfRule>
  </conditionalFormatting>
  <conditionalFormatting sqref="AW203:AW217">
    <cfRule type="cellIs" dxfId="616" priority="607" stopIfTrue="1" operator="lessThan">
      <formula>0</formula>
    </cfRule>
    <cfRule type="cellIs" dxfId="615" priority="608" stopIfTrue="1" operator="greaterThan">
      <formula>0</formula>
    </cfRule>
  </conditionalFormatting>
  <conditionalFormatting sqref="AW203:AW217">
    <cfRule type="cellIs" dxfId="614" priority="605" stopIfTrue="1" operator="lessThan">
      <formula>0</formula>
    </cfRule>
    <cfRule type="cellIs" dxfId="613" priority="606" stopIfTrue="1" operator="greaterThan">
      <formula>0</formula>
    </cfRule>
  </conditionalFormatting>
  <conditionalFormatting sqref="AW38:AW52">
    <cfRule type="cellIs" dxfId="612" priority="603" stopIfTrue="1" operator="lessThan">
      <formula>0</formula>
    </cfRule>
    <cfRule type="cellIs" dxfId="611" priority="604" stopIfTrue="1" operator="greaterThan">
      <formula>0</formula>
    </cfRule>
  </conditionalFormatting>
  <conditionalFormatting sqref="AW38:AW52">
    <cfRule type="cellIs" dxfId="610" priority="601" stopIfTrue="1" operator="lessThan">
      <formula>0</formula>
    </cfRule>
    <cfRule type="cellIs" dxfId="609" priority="602" stopIfTrue="1" operator="greaterThan">
      <formula>0</formula>
    </cfRule>
  </conditionalFormatting>
  <conditionalFormatting sqref="BB234">
    <cfRule type="cellIs" dxfId="608" priority="599" stopIfTrue="1" operator="lessThan">
      <formula>0</formula>
    </cfRule>
    <cfRule type="cellIs" dxfId="607" priority="600" stopIfTrue="1" operator="greaterThan">
      <formula>0</formula>
    </cfRule>
  </conditionalFormatting>
  <conditionalFormatting sqref="BB24:BB35 BB37">
    <cfRule type="cellIs" dxfId="606" priority="597" stopIfTrue="1" operator="lessThan">
      <formula>0</formula>
    </cfRule>
    <cfRule type="cellIs" dxfId="605" priority="598" stopIfTrue="1" operator="greaterThan">
      <formula>0</formula>
    </cfRule>
  </conditionalFormatting>
  <conditionalFormatting sqref="BB219:BB230 BB233">
    <cfRule type="cellIs" dxfId="604" priority="595" stopIfTrue="1" operator="lessThan">
      <formula>0</formula>
    </cfRule>
    <cfRule type="cellIs" dxfId="603" priority="596" stopIfTrue="1" operator="greaterThan">
      <formula>0</formula>
    </cfRule>
  </conditionalFormatting>
  <conditionalFormatting sqref="BB232">
    <cfRule type="cellIs" dxfId="602" priority="593" stopIfTrue="1" operator="lessThan">
      <formula>0</formula>
    </cfRule>
    <cfRule type="cellIs" dxfId="601" priority="594" stopIfTrue="1" operator="greaterThan">
      <formula>0</formula>
    </cfRule>
  </conditionalFormatting>
  <conditionalFormatting sqref="BB36">
    <cfRule type="cellIs" dxfId="600" priority="591" stopIfTrue="1" operator="lessThan">
      <formula>0</formula>
    </cfRule>
    <cfRule type="cellIs" dxfId="599" priority="592" stopIfTrue="1" operator="greaterThan">
      <formula>0</formula>
    </cfRule>
  </conditionalFormatting>
  <conditionalFormatting sqref="BB231">
    <cfRule type="cellIs" dxfId="598" priority="589" stopIfTrue="1" operator="lessThan">
      <formula>0</formula>
    </cfRule>
    <cfRule type="cellIs" dxfId="597" priority="590" stopIfTrue="1" operator="greaterThan">
      <formula>0</formula>
    </cfRule>
  </conditionalFormatting>
  <conditionalFormatting sqref="BB53:BB67">
    <cfRule type="cellIs" dxfId="596" priority="587" stopIfTrue="1" operator="lessThan">
      <formula>0</formula>
    </cfRule>
    <cfRule type="cellIs" dxfId="595" priority="588" stopIfTrue="1" operator="greaterThan">
      <formula>0</formula>
    </cfRule>
  </conditionalFormatting>
  <conditionalFormatting sqref="BB53:BB67">
    <cfRule type="cellIs" dxfId="594" priority="585" stopIfTrue="1" operator="lessThan">
      <formula>0</formula>
    </cfRule>
    <cfRule type="cellIs" dxfId="593" priority="586" stopIfTrue="1" operator="greaterThan">
      <formula>0</formula>
    </cfRule>
  </conditionalFormatting>
  <conditionalFormatting sqref="BB68:BB82">
    <cfRule type="cellIs" dxfId="592" priority="583" stopIfTrue="1" operator="lessThan">
      <formula>0</formula>
    </cfRule>
    <cfRule type="cellIs" dxfId="591" priority="584" stopIfTrue="1" operator="greaterThan">
      <formula>0</formula>
    </cfRule>
  </conditionalFormatting>
  <conditionalFormatting sqref="BB68:BB82">
    <cfRule type="cellIs" dxfId="590" priority="581" stopIfTrue="1" operator="lessThan">
      <formula>0</formula>
    </cfRule>
    <cfRule type="cellIs" dxfId="589" priority="582" stopIfTrue="1" operator="greaterThan">
      <formula>0</formula>
    </cfRule>
  </conditionalFormatting>
  <conditionalFormatting sqref="BB83:BB97">
    <cfRule type="cellIs" dxfId="588" priority="579" stopIfTrue="1" operator="lessThan">
      <formula>0</formula>
    </cfRule>
    <cfRule type="cellIs" dxfId="587" priority="580" stopIfTrue="1" operator="greaterThan">
      <formula>0</formula>
    </cfRule>
  </conditionalFormatting>
  <conditionalFormatting sqref="BB83:BB97">
    <cfRule type="cellIs" dxfId="586" priority="577" stopIfTrue="1" operator="lessThan">
      <formula>0</formula>
    </cfRule>
    <cfRule type="cellIs" dxfId="585" priority="578" stopIfTrue="1" operator="greaterThan">
      <formula>0</formula>
    </cfRule>
  </conditionalFormatting>
  <conditionalFormatting sqref="BB98:BB112">
    <cfRule type="cellIs" dxfId="584" priority="575" stopIfTrue="1" operator="lessThan">
      <formula>0</formula>
    </cfRule>
    <cfRule type="cellIs" dxfId="583" priority="576" stopIfTrue="1" operator="greaterThan">
      <formula>0</formula>
    </cfRule>
  </conditionalFormatting>
  <conditionalFormatting sqref="BB98:BB112">
    <cfRule type="cellIs" dxfId="582" priority="573" stopIfTrue="1" operator="lessThan">
      <formula>0</formula>
    </cfRule>
    <cfRule type="cellIs" dxfId="581" priority="574" stopIfTrue="1" operator="greaterThan">
      <formula>0</formula>
    </cfRule>
  </conditionalFormatting>
  <conditionalFormatting sqref="BB113:BB127">
    <cfRule type="cellIs" dxfId="580" priority="571" stopIfTrue="1" operator="lessThan">
      <formula>0</formula>
    </cfRule>
    <cfRule type="cellIs" dxfId="579" priority="572" stopIfTrue="1" operator="greaterThan">
      <formula>0</formula>
    </cfRule>
  </conditionalFormatting>
  <conditionalFormatting sqref="BB113:BB127">
    <cfRule type="cellIs" dxfId="578" priority="569" stopIfTrue="1" operator="lessThan">
      <formula>0</formula>
    </cfRule>
    <cfRule type="cellIs" dxfId="577" priority="570" stopIfTrue="1" operator="greaterThan">
      <formula>0</formula>
    </cfRule>
  </conditionalFormatting>
  <conditionalFormatting sqref="BB128:BB142">
    <cfRule type="cellIs" dxfId="576" priority="567" stopIfTrue="1" operator="lessThan">
      <formula>0</formula>
    </cfRule>
    <cfRule type="cellIs" dxfId="575" priority="568" stopIfTrue="1" operator="greaterThan">
      <formula>0</formula>
    </cfRule>
  </conditionalFormatting>
  <conditionalFormatting sqref="BB128:BB142">
    <cfRule type="cellIs" dxfId="574" priority="565" stopIfTrue="1" operator="lessThan">
      <formula>0</formula>
    </cfRule>
    <cfRule type="cellIs" dxfId="573" priority="566" stopIfTrue="1" operator="greaterThan">
      <formula>0</formula>
    </cfRule>
  </conditionalFormatting>
  <conditionalFormatting sqref="BB143:BB157">
    <cfRule type="cellIs" dxfId="572" priority="563" stopIfTrue="1" operator="lessThan">
      <formula>0</formula>
    </cfRule>
    <cfRule type="cellIs" dxfId="571" priority="564" stopIfTrue="1" operator="greaterThan">
      <formula>0</formula>
    </cfRule>
  </conditionalFormatting>
  <conditionalFormatting sqref="BB143:BB157">
    <cfRule type="cellIs" dxfId="570" priority="561" stopIfTrue="1" operator="lessThan">
      <formula>0</formula>
    </cfRule>
    <cfRule type="cellIs" dxfId="569" priority="562" stopIfTrue="1" operator="greaterThan">
      <formula>0</formula>
    </cfRule>
  </conditionalFormatting>
  <conditionalFormatting sqref="BB158:BB172">
    <cfRule type="cellIs" dxfId="568" priority="559" stopIfTrue="1" operator="lessThan">
      <formula>0</formula>
    </cfRule>
    <cfRule type="cellIs" dxfId="567" priority="560" stopIfTrue="1" operator="greaterThan">
      <formula>0</formula>
    </cfRule>
  </conditionalFormatting>
  <conditionalFormatting sqref="BB158:BB172">
    <cfRule type="cellIs" dxfId="566" priority="557" stopIfTrue="1" operator="lessThan">
      <formula>0</formula>
    </cfRule>
    <cfRule type="cellIs" dxfId="565" priority="558" stopIfTrue="1" operator="greaterThan">
      <formula>0</formula>
    </cfRule>
  </conditionalFormatting>
  <conditionalFormatting sqref="BB173:BB187">
    <cfRule type="cellIs" dxfId="564" priority="555" stopIfTrue="1" operator="lessThan">
      <formula>0</formula>
    </cfRule>
    <cfRule type="cellIs" dxfId="563" priority="556" stopIfTrue="1" operator="greaterThan">
      <formula>0</formula>
    </cfRule>
  </conditionalFormatting>
  <conditionalFormatting sqref="BB173:BB187">
    <cfRule type="cellIs" dxfId="562" priority="553" stopIfTrue="1" operator="lessThan">
      <formula>0</formula>
    </cfRule>
    <cfRule type="cellIs" dxfId="561" priority="554" stopIfTrue="1" operator="greaterThan">
      <formula>0</formula>
    </cfRule>
  </conditionalFormatting>
  <conditionalFormatting sqref="BB188:BB202">
    <cfRule type="cellIs" dxfId="560" priority="551" stopIfTrue="1" operator="lessThan">
      <formula>0</formula>
    </cfRule>
    <cfRule type="cellIs" dxfId="559" priority="552" stopIfTrue="1" operator="greaterThan">
      <formula>0</formula>
    </cfRule>
  </conditionalFormatting>
  <conditionalFormatting sqref="BB188:BB202">
    <cfRule type="cellIs" dxfId="558" priority="549" stopIfTrue="1" operator="lessThan">
      <formula>0</formula>
    </cfRule>
    <cfRule type="cellIs" dxfId="557" priority="550" stopIfTrue="1" operator="greaterThan">
      <formula>0</formula>
    </cfRule>
  </conditionalFormatting>
  <conditionalFormatting sqref="BB203:BB217">
    <cfRule type="cellIs" dxfId="556" priority="547" stopIfTrue="1" operator="lessThan">
      <formula>0</formula>
    </cfRule>
    <cfRule type="cellIs" dxfId="555" priority="548" stopIfTrue="1" operator="greaterThan">
      <formula>0</formula>
    </cfRule>
  </conditionalFormatting>
  <conditionalFormatting sqref="BB203:BB217">
    <cfRule type="cellIs" dxfId="554" priority="545" stopIfTrue="1" operator="lessThan">
      <formula>0</formula>
    </cfRule>
    <cfRule type="cellIs" dxfId="553" priority="546" stopIfTrue="1" operator="greaterThan">
      <formula>0</formula>
    </cfRule>
  </conditionalFormatting>
  <conditionalFormatting sqref="BB38:BB52">
    <cfRule type="cellIs" dxfId="552" priority="543" stopIfTrue="1" operator="lessThan">
      <formula>0</formula>
    </cfRule>
    <cfRule type="cellIs" dxfId="551" priority="544" stopIfTrue="1" operator="greaterThan">
      <formula>0</formula>
    </cfRule>
  </conditionalFormatting>
  <conditionalFormatting sqref="BB38:BB52">
    <cfRule type="cellIs" dxfId="550" priority="541" stopIfTrue="1" operator="lessThan">
      <formula>0</formula>
    </cfRule>
    <cfRule type="cellIs" dxfId="549" priority="542" stopIfTrue="1" operator="greaterThan">
      <formula>0</formula>
    </cfRule>
  </conditionalFormatting>
  <conditionalFormatting sqref="BG234">
    <cfRule type="cellIs" dxfId="548" priority="539" stopIfTrue="1" operator="lessThan">
      <formula>0</formula>
    </cfRule>
    <cfRule type="cellIs" dxfId="547" priority="540" stopIfTrue="1" operator="greaterThan">
      <formula>0</formula>
    </cfRule>
  </conditionalFormatting>
  <conditionalFormatting sqref="BG24:BG35 BG37">
    <cfRule type="cellIs" dxfId="546" priority="537" stopIfTrue="1" operator="lessThan">
      <formula>0</formula>
    </cfRule>
    <cfRule type="cellIs" dxfId="545" priority="538" stopIfTrue="1" operator="greaterThan">
      <formula>0</formula>
    </cfRule>
  </conditionalFormatting>
  <conditionalFormatting sqref="BG219:BG230 BG233">
    <cfRule type="cellIs" dxfId="544" priority="535" stopIfTrue="1" operator="lessThan">
      <formula>0</formula>
    </cfRule>
    <cfRule type="cellIs" dxfId="543" priority="536" stopIfTrue="1" operator="greaterThan">
      <formula>0</formula>
    </cfRule>
  </conditionalFormatting>
  <conditionalFormatting sqref="BG232">
    <cfRule type="cellIs" dxfId="542" priority="533" stopIfTrue="1" operator="lessThan">
      <formula>0</formula>
    </cfRule>
    <cfRule type="cellIs" dxfId="541" priority="534" stopIfTrue="1" operator="greaterThan">
      <formula>0</formula>
    </cfRule>
  </conditionalFormatting>
  <conditionalFormatting sqref="BG36">
    <cfRule type="cellIs" dxfId="540" priority="531" stopIfTrue="1" operator="lessThan">
      <formula>0</formula>
    </cfRule>
    <cfRule type="cellIs" dxfId="539" priority="532" stopIfTrue="1" operator="greaterThan">
      <formula>0</formula>
    </cfRule>
  </conditionalFormatting>
  <conditionalFormatting sqref="BG231">
    <cfRule type="cellIs" dxfId="538" priority="529" stopIfTrue="1" operator="lessThan">
      <formula>0</formula>
    </cfRule>
    <cfRule type="cellIs" dxfId="537" priority="530" stopIfTrue="1" operator="greaterThan">
      <formula>0</formula>
    </cfRule>
  </conditionalFormatting>
  <conditionalFormatting sqref="BG53:BG67">
    <cfRule type="cellIs" dxfId="536" priority="527" stopIfTrue="1" operator="lessThan">
      <formula>0</formula>
    </cfRule>
    <cfRule type="cellIs" dxfId="535" priority="528" stopIfTrue="1" operator="greaterThan">
      <formula>0</formula>
    </cfRule>
  </conditionalFormatting>
  <conditionalFormatting sqref="BG53:BG67">
    <cfRule type="cellIs" dxfId="534" priority="525" stopIfTrue="1" operator="lessThan">
      <formula>0</formula>
    </cfRule>
    <cfRule type="cellIs" dxfId="533" priority="526" stopIfTrue="1" operator="greaterThan">
      <formula>0</formula>
    </cfRule>
  </conditionalFormatting>
  <conditionalFormatting sqref="BG68:BG82">
    <cfRule type="cellIs" dxfId="532" priority="523" stopIfTrue="1" operator="lessThan">
      <formula>0</formula>
    </cfRule>
    <cfRule type="cellIs" dxfId="531" priority="524" stopIfTrue="1" operator="greaterThan">
      <formula>0</formula>
    </cfRule>
  </conditionalFormatting>
  <conditionalFormatting sqref="BG68:BG82">
    <cfRule type="cellIs" dxfId="530" priority="521" stopIfTrue="1" operator="lessThan">
      <formula>0</formula>
    </cfRule>
    <cfRule type="cellIs" dxfId="529" priority="522" stopIfTrue="1" operator="greaterThan">
      <formula>0</formula>
    </cfRule>
  </conditionalFormatting>
  <conditionalFormatting sqref="BG83:BG97">
    <cfRule type="cellIs" dxfId="528" priority="519" stopIfTrue="1" operator="lessThan">
      <formula>0</formula>
    </cfRule>
    <cfRule type="cellIs" dxfId="527" priority="520" stopIfTrue="1" operator="greaterThan">
      <formula>0</formula>
    </cfRule>
  </conditionalFormatting>
  <conditionalFormatting sqref="BG83:BG97">
    <cfRule type="cellIs" dxfId="526" priority="517" stopIfTrue="1" operator="lessThan">
      <formula>0</formula>
    </cfRule>
    <cfRule type="cellIs" dxfId="525" priority="518" stopIfTrue="1" operator="greaterThan">
      <formula>0</formula>
    </cfRule>
  </conditionalFormatting>
  <conditionalFormatting sqref="BG98:BG112">
    <cfRule type="cellIs" dxfId="524" priority="515" stopIfTrue="1" operator="lessThan">
      <formula>0</formula>
    </cfRule>
    <cfRule type="cellIs" dxfId="523" priority="516" stopIfTrue="1" operator="greaterThan">
      <formula>0</formula>
    </cfRule>
  </conditionalFormatting>
  <conditionalFormatting sqref="BG98:BG112">
    <cfRule type="cellIs" dxfId="522" priority="513" stopIfTrue="1" operator="lessThan">
      <formula>0</formula>
    </cfRule>
    <cfRule type="cellIs" dxfId="521" priority="514" stopIfTrue="1" operator="greaterThan">
      <formula>0</formula>
    </cfRule>
  </conditionalFormatting>
  <conditionalFormatting sqref="BG113:BG127">
    <cfRule type="cellIs" dxfId="520" priority="511" stopIfTrue="1" operator="lessThan">
      <formula>0</formula>
    </cfRule>
    <cfRule type="cellIs" dxfId="519" priority="512" stopIfTrue="1" operator="greaterThan">
      <formula>0</formula>
    </cfRule>
  </conditionalFormatting>
  <conditionalFormatting sqref="BG113:BG127">
    <cfRule type="cellIs" dxfId="518" priority="509" stopIfTrue="1" operator="lessThan">
      <formula>0</formula>
    </cfRule>
    <cfRule type="cellIs" dxfId="517" priority="510" stopIfTrue="1" operator="greaterThan">
      <formula>0</formula>
    </cfRule>
  </conditionalFormatting>
  <conditionalFormatting sqref="BG128:BG142">
    <cfRule type="cellIs" dxfId="516" priority="507" stopIfTrue="1" operator="lessThan">
      <formula>0</formula>
    </cfRule>
    <cfRule type="cellIs" dxfId="515" priority="508" stopIfTrue="1" operator="greaterThan">
      <formula>0</formula>
    </cfRule>
  </conditionalFormatting>
  <conditionalFormatting sqref="BG128:BG142">
    <cfRule type="cellIs" dxfId="514" priority="505" stopIfTrue="1" operator="lessThan">
      <formula>0</formula>
    </cfRule>
    <cfRule type="cellIs" dxfId="513" priority="506" stopIfTrue="1" operator="greaterThan">
      <formula>0</formula>
    </cfRule>
  </conditionalFormatting>
  <conditionalFormatting sqref="BG143:BG157">
    <cfRule type="cellIs" dxfId="512" priority="503" stopIfTrue="1" operator="lessThan">
      <formula>0</formula>
    </cfRule>
    <cfRule type="cellIs" dxfId="511" priority="504" stopIfTrue="1" operator="greaterThan">
      <formula>0</formula>
    </cfRule>
  </conditionalFormatting>
  <conditionalFormatting sqref="BG143:BG157">
    <cfRule type="cellIs" dxfId="510" priority="501" stopIfTrue="1" operator="lessThan">
      <formula>0</formula>
    </cfRule>
    <cfRule type="cellIs" dxfId="509" priority="502" stopIfTrue="1" operator="greaterThan">
      <formula>0</formula>
    </cfRule>
  </conditionalFormatting>
  <conditionalFormatting sqref="BG158:BG172">
    <cfRule type="cellIs" dxfId="508" priority="499" stopIfTrue="1" operator="lessThan">
      <formula>0</formula>
    </cfRule>
    <cfRule type="cellIs" dxfId="507" priority="500" stopIfTrue="1" operator="greaterThan">
      <formula>0</formula>
    </cfRule>
  </conditionalFormatting>
  <conditionalFormatting sqref="BG158:BG172">
    <cfRule type="cellIs" dxfId="506" priority="497" stopIfTrue="1" operator="lessThan">
      <formula>0</formula>
    </cfRule>
    <cfRule type="cellIs" dxfId="505" priority="498" stopIfTrue="1" operator="greaterThan">
      <formula>0</formula>
    </cfRule>
  </conditionalFormatting>
  <conditionalFormatting sqref="BG173:BG187">
    <cfRule type="cellIs" dxfId="504" priority="495" stopIfTrue="1" operator="lessThan">
      <formula>0</formula>
    </cfRule>
    <cfRule type="cellIs" dxfId="503" priority="496" stopIfTrue="1" operator="greaterThan">
      <formula>0</formula>
    </cfRule>
  </conditionalFormatting>
  <conditionalFormatting sqref="BG173:BG187">
    <cfRule type="cellIs" dxfId="502" priority="493" stopIfTrue="1" operator="lessThan">
      <formula>0</formula>
    </cfRule>
    <cfRule type="cellIs" dxfId="501" priority="494" stopIfTrue="1" operator="greaterThan">
      <formula>0</formula>
    </cfRule>
  </conditionalFormatting>
  <conditionalFormatting sqref="BG188:BG202">
    <cfRule type="cellIs" dxfId="500" priority="491" stopIfTrue="1" operator="lessThan">
      <formula>0</formula>
    </cfRule>
    <cfRule type="cellIs" dxfId="499" priority="492" stopIfTrue="1" operator="greaterThan">
      <formula>0</formula>
    </cfRule>
  </conditionalFormatting>
  <conditionalFormatting sqref="BG188:BG202">
    <cfRule type="cellIs" dxfId="498" priority="489" stopIfTrue="1" operator="lessThan">
      <formula>0</formula>
    </cfRule>
    <cfRule type="cellIs" dxfId="497" priority="490" stopIfTrue="1" operator="greaterThan">
      <formula>0</formula>
    </cfRule>
  </conditionalFormatting>
  <conditionalFormatting sqref="BG203:BG217">
    <cfRule type="cellIs" dxfId="496" priority="487" stopIfTrue="1" operator="lessThan">
      <formula>0</formula>
    </cfRule>
    <cfRule type="cellIs" dxfId="495" priority="488" stopIfTrue="1" operator="greaterThan">
      <formula>0</formula>
    </cfRule>
  </conditionalFormatting>
  <conditionalFormatting sqref="BG203:BG217">
    <cfRule type="cellIs" dxfId="494" priority="485" stopIfTrue="1" operator="lessThan">
      <formula>0</formula>
    </cfRule>
    <cfRule type="cellIs" dxfId="493" priority="486" stopIfTrue="1" operator="greaterThan">
      <formula>0</formula>
    </cfRule>
  </conditionalFormatting>
  <conditionalFormatting sqref="BG38:BG52">
    <cfRule type="cellIs" dxfId="492" priority="483" stopIfTrue="1" operator="lessThan">
      <formula>0</formula>
    </cfRule>
    <cfRule type="cellIs" dxfId="491" priority="484" stopIfTrue="1" operator="greaterThan">
      <formula>0</formula>
    </cfRule>
  </conditionalFormatting>
  <conditionalFormatting sqref="BG38:BG52">
    <cfRule type="cellIs" dxfId="490" priority="481" stopIfTrue="1" operator="lessThan">
      <formula>0</formula>
    </cfRule>
    <cfRule type="cellIs" dxfId="489" priority="482" stopIfTrue="1" operator="greaterThan">
      <formula>0</formula>
    </cfRule>
  </conditionalFormatting>
  <conditionalFormatting sqref="BL234">
    <cfRule type="cellIs" dxfId="488" priority="479" stopIfTrue="1" operator="lessThan">
      <formula>0</formula>
    </cfRule>
    <cfRule type="cellIs" dxfId="487" priority="480" stopIfTrue="1" operator="greaterThan">
      <formula>0</formula>
    </cfRule>
  </conditionalFormatting>
  <conditionalFormatting sqref="BL24:BL35 BL37">
    <cfRule type="cellIs" dxfId="486" priority="477" stopIfTrue="1" operator="lessThan">
      <formula>0</formula>
    </cfRule>
    <cfRule type="cellIs" dxfId="485" priority="478" stopIfTrue="1" operator="greaterThan">
      <formula>0</formula>
    </cfRule>
  </conditionalFormatting>
  <conditionalFormatting sqref="BL219:BL230 BL233">
    <cfRule type="cellIs" dxfId="484" priority="475" stopIfTrue="1" operator="lessThan">
      <formula>0</formula>
    </cfRule>
    <cfRule type="cellIs" dxfId="483" priority="476" stopIfTrue="1" operator="greaterThan">
      <formula>0</formula>
    </cfRule>
  </conditionalFormatting>
  <conditionalFormatting sqref="BL232">
    <cfRule type="cellIs" dxfId="482" priority="473" stopIfTrue="1" operator="lessThan">
      <formula>0</formula>
    </cfRule>
    <cfRule type="cellIs" dxfId="481" priority="474" stopIfTrue="1" operator="greaterThan">
      <formula>0</formula>
    </cfRule>
  </conditionalFormatting>
  <conditionalFormatting sqref="BL36">
    <cfRule type="cellIs" dxfId="480" priority="471" stopIfTrue="1" operator="lessThan">
      <formula>0</formula>
    </cfRule>
    <cfRule type="cellIs" dxfId="479" priority="472" stopIfTrue="1" operator="greaterThan">
      <formula>0</formula>
    </cfRule>
  </conditionalFormatting>
  <conditionalFormatting sqref="BL231">
    <cfRule type="cellIs" dxfId="478" priority="469" stopIfTrue="1" operator="lessThan">
      <formula>0</formula>
    </cfRule>
    <cfRule type="cellIs" dxfId="477" priority="470" stopIfTrue="1" operator="greaterThan">
      <formula>0</formula>
    </cfRule>
  </conditionalFormatting>
  <conditionalFormatting sqref="BL53:BL67">
    <cfRule type="cellIs" dxfId="476" priority="467" stopIfTrue="1" operator="lessThan">
      <formula>0</formula>
    </cfRule>
    <cfRule type="cellIs" dxfId="475" priority="468" stopIfTrue="1" operator="greaterThan">
      <formula>0</formula>
    </cfRule>
  </conditionalFormatting>
  <conditionalFormatting sqref="BL53:BL67">
    <cfRule type="cellIs" dxfId="474" priority="465" stopIfTrue="1" operator="lessThan">
      <formula>0</formula>
    </cfRule>
    <cfRule type="cellIs" dxfId="473" priority="466" stopIfTrue="1" operator="greaterThan">
      <formula>0</formula>
    </cfRule>
  </conditionalFormatting>
  <conditionalFormatting sqref="BL68:BL82">
    <cfRule type="cellIs" dxfId="472" priority="463" stopIfTrue="1" operator="lessThan">
      <formula>0</formula>
    </cfRule>
    <cfRule type="cellIs" dxfId="471" priority="464" stopIfTrue="1" operator="greaterThan">
      <formula>0</formula>
    </cfRule>
  </conditionalFormatting>
  <conditionalFormatting sqref="BL68:BL82">
    <cfRule type="cellIs" dxfId="470" priority="461" stopIfTrue="1" operator="lessThan">
      <formula>0</formula>
    </cfRule>
    <cfRule type="cellIs" dxfId="469" priority="462" stopIfTrue="1" operator="greaterThan">
      <formula>0</formula>
    </cfRule>
  </conditionalFormatting>
  <conditionalFormatting sqref="BL83:BL97">
    <cfRule type="cellIs" dxfId="468" priority="459" stopIfTrue="1" operator="lessThan">
      <formula>0</formula>
    </cfRule>
    <cfRule type="cellIs" dxfId="467" priority="460" stopIfTrue="1" operator="greaterThan">
      <formula>0</formula>
    </cfRule>
  </conditionalFormatting>
  <conditionalFormatting sqref="BL83:BL97">
    <cfRule type="cellIs" dxfId="466" priority="457" stopIfTrue="1" operator="lessThan">
      <formula>0</formula>
    </cfRule>
    <cfRule type="cellIs" dxfId="465" priority="458" stopIfTrue="1" operator="greaterThan">
      <formula>0</formula>
    </cfRule>
  </conditionalFormatting>
  <conditionalFormatting sqref="BL98:BL112">
    <cfRule type="cellIs" dxfId="464" priority="455" stopIfTrue="1" operator="lessThan">
      <formula>0</formula>
    </cfRule>
    <cfRule type="cellIs" dxfId="463" priority="456" stopIfTrue="1" operator="greaterThan">
      <formula>0</formula>
    </cfRule>
  </conditionalFormatting>
  <conditionalFormatting sqref="BL98:BL112">
    <cfRule type="cellIs" dxfId="462" priority="453" stopIfTrue="1" operator="lessThan">
      <formula>0</formula>
    </cfRule>
    <cfRule type="cellIs" dxfId="461" priority="454" stopIfTrue="1" operator="greaterThan">
      <formula>0</formula>
    </cfRule>
  </conditionalFormatting>
  <conditionalFormatting sqref="BL113:BL127">
    <cfRule type="cellIs" dxfId="460" priority="451" stopIfTrue="1" operator="lessThan">
      <formula>0</formula>
    </cfRule>
    <cfRule type="cellIs" dxfId="459" priority="452" stopIfTrue="1" operator="greaterThan">
      <formula>0</formula>
    </cfRule>
  </conditionalFormatting>
  <conditionalFormatting sqref="BL113:BL127">
    <cfRule type="cellIs" dxfId="458" priority="449" stopIfTrue="1" operator="lessThan">
      <formula>0</formula>
    </cfRule>
    <cfRule type="cellIs" dxfId="457" priority="450" stopIfTrue="1" operator="greaterThan">
      <formula>0</formula>
    </cfRule>
  </conditionalFormatting>
  <conditionalFormatting sqref="BL128:BL142">
    <cfRule type="cellIs" dxfId="456" priority="447" stopIfTrue="1" operator="lessThan">
      <formula>0</formula>
    </cfRule>
    <cfRule type="cellIs" dxfId="455" priority="448" stopIfTrue="1" operator="greaterThan">
      <formula>0</formula>
    </cfRule>
  </conditionalFormatting>
  <conditionalFormatting sqref="BL128:BL142">
    <cfRule type="cellIs" dxfId="454" priority="445" stopIfTrue="1" operator="lessThan">
      <formula>0</formula>
    </cfRule>
    <cfRule type="cellIs" dxfId="453" priority="446" stopIfTrue="1" operator="greaterThan">
      <formula>0</formula>
    </cfRule>
  </conditionalFormatting>
  <conditionalFormatting sqref="BL143:BL157">
    <cfRule type="cellIs" dxfId="452" priority="443" stopIfTrue="1" operator="lessThan">
      <formula>0</formula>
    </cfRule>
    <cfRule type="cellIs" dxfId="451" priority="444" stopIfTrue="1" operator="greaterThan">
      <formula>0</formula>
    </cfRule>
  </conditionalFormatting>
  <conditionalFormatting sqref="BL143:BL157">
    <cfRule type="cellIs" dxfId="450" priority="441" stopIfTrue="1" operator="lessThan">
      <formula>0</formula>
    </cfRule>
    <cfRule type="cellIs" dxfId="449" priority="442" stopIfTrue="1" operator="greaterThan">
      <formula>0</formula>
    </cfRule>
  </conditionalFormatting>
  <conditionalFormatting sqref="BL158:BL172">
    <cfRule type="cellIs" dxfId="448" priority="439" stopIfTrue="1" operator="lessThan">
      <formula>0</formula>
    </cfRule>
    <cfRule type="cellIs" dxfId="447" priority="440" stopIfTrue="1" operator="greaterThan">
      <formula>0</formula>
    </cfRule>
  </conditionalFormatting>
  <conditionalFormatting sqref="BL158:BL172">
    <cfRule type="cellIs" dxfId="446" priority="437" stopIfTrue="1" operator="lessThan">
      <formula>0</formula>
    </cfRule>
    <cfRule type="cellIs" dxfId="445" priority="438" stopIfTrue="1" operator="greaterThan">
      <formula>0</formula>
    </cfRule>
  </conditionalFormatting>
  <conditionalFormatting sqref="BL173:BL187">
    <cfRule type="cellIs" dxfId="444" priority="435" stopIfTrue="1" operator="lessThan">
      <formula>0</formula>
    </cfRule>
    <cfRule type="cellIs" dxfId="443" priority="436" stopIfTrue="1" operator="greaterThan">
      <formula>0</formula>
    </cfRule>
  </conditionalFormatting>
  <conditionalFormatting sqref="BL173:BL187">
    <cfRule type="cellIs" dxfId="442" priority="433" stopIfTrue="1" operator="lessThan">
      <formula>0</formula>
    </cfRule>
    <cfRule type="cellIs" dxfId="441" priority="434" stopIfTrue="1" operator="greaterThan">
      <formula>0</formula>
    </cfRule>
  </conditionalFormatting>
  <conditionalFormatting sqref="BL188:BL202">
    <cfRule type="cellIs" dxfId="440" priority="431" stopIfTrue="1" operator="lessThan">
      <formula>0</formula>
    </cfRule>
    <cfRule type="cellIs" dxfId="439" priority="432" stopIfTrue="1" operator="greaterThan">
      <formula>0</formula>
    </cfRule>
  </conditionalFormatting>
  <conditionalFormatting sqref="BL188:BL202">
    <cfRule type="cellIs" dxfId="438" priority="429" stopIfTrue="1" operator="lessThan">
      <formula>0</formula>
    </cfRule>
    <cfRule type="cellIs" dxfId="437" priority="430" stopIfTrue="1" operator="greaterThan">
      <formula>0</formula>
    </cfRule>
  </conditionalFormatting>
  <conditionalFormatting sqref="BL203:BL217">
    <cfRule type="cellIs" dxfId="436" priority="427" stopIfTrue="1" operator="lessThan">
      <formula>0</formula>
    </cfRule>
    <cfRule type="cellIs" dxfId="435" priority="428" stopIfTrue="1" operator="greaterThan">
      <formula>0</formula>
    </cfRule>
  </conditionalFormatting>
  <conditionalFormatting sqref="BL203:BL217">
    <cfRule type="cellIs" dxfId="434" priority="425" stopIfTrue="1" operator="lessThan">
      <formula>0</formula>
    </cfRule>
    <cfRule type="cellIs" dxfId="433" priority="426" stopIfTrue="1" operator="greaterThan">
      <formula>0</formula>
    </cfRule>
  </conditionalFormatting>
  <conditionalFormatting sqref="BL38:BL52">
    <cfRule type="cellIs" dxfId="432" priority="423" stopIfTrue="1" operator="lessThan">
      <formula>0</formula>
    </cfRule>
    <cfRule type="cellIs" dxfId="431" priority="424" stopIfTrue="1" operator="greaterThan">
      <formula>0</formula>
    </cfRule>
  </conditionalFormatting>
  <conditionalFormatting sqref="BL38:BL52">
    <cfRule type="cellIs" dxfId="430" priority="421" stopIfTrue="1" operator="lessThan">
      <formula>0</formula>
    </cfRule>
    <cfRule type="cellIs" dxfId="429" priority="422" stopIfTrue="1" operator="greaterThan">
      <formula>0</formula>
    </cfRule>
  </conditionalFormatting>
  <conditionalFormatting sqref="BQ234">
    <cfRule type="cellIs" dxfId="428" priority="419" stopIfTrue="1" operator="lessThan">
      <formula>0</formula>
    </cfRule>
    <cfRule type="cellIs" dxfId="427" priority="420" stopIfTrue="1" operator="greaterThan">
      <formula>0</formula>
    </cfRule>
  </conditionalFormatting>
  <conditionalFormatting sqref="BQ24:BQ35 BQ37">
    <cfRule type="cellIs" dxfId="426" priority="417" stopIfTrue="1" operator="lessThan">
      <formula>0</formula>
    </cfRule>
    <cfRule type="cellIs" dxfId="425" priority="418" stopIfTrue="1" operator="greaterThan">
      <formula>0</formula>
    </cfRule>
  </conditionalFormatting>
  <conditionalFormatting sqref="BQ219:BQ230 BQ233">
    <cfRule type="cellIs" dxfId="424" priority="415" stopIfTrue="1" operator="lessThan">
      <formula>0</formula>
    </cfRule>
    <cfRule type="cellIs" dxfId="423" priority="416" stopIfTrue="1" operator="greaterThan">
      <formula>0</formula>
    </cfRule>
  </conditionalFormatting>
  <conditionalFormatting sqref="BQ232">
    <cfRule type="cellIs" dxfId="422" priority="413" stopIfTrue="1" operator="lessThan">
      <formula>0</formula>
    </cfRule>
    <cfRule type="cellIs" dxfId="421" priority="414" stopIfTrue="1" operator="greaterThan">
      <formula>0</formula>
    </cfRule>
  </conditionalFormatting>
  <conditionalFormatting sqref="BQ36">
    <cfRule type="cellIs" dxfId="420" priority="411" stopIfTrue="1" operator="lessThan">
      <formula>0</formula>
    </cfRule>
    <cfRule type="cellIs" dxfId="419" priority="412" stopIfTrue="1" operator="greaterThan">
      <formula>0</formula>
    </cfRule>
  </conditionalFormatting>
  <conditionalFormatting sqref="BQ231">
    <cfRule type="cellIs" dxfId="418" priority="409" stopIfTrue="1" operator="lessThan">
      <formula>0</formula>
    </cfRule>
    <cfRule type="cellIs" dxfId="417" priority="410" stopIfTrue="1" operator="greaterThan">
      <formula>0</formula>
    </cfRule>
  </conditionalFormatting>
  <conditionalFormatting sqref="BQ53:BQ67">
    <cfRule type="cellIs" dxfId="416" priority="407" stopIfTrue="1" operator="lessThan">
      <formula>0</formula>
    </cfRule>
    <cfRule type="cellIs" dxfId="415" priority="408" stopIfTrue="1" operator="greaterThan">
      <formula>0</formula>
    </cfRule>
  </conditionalFormatting>
  <conditionalFormatting sqref="BQ53:BQ67">
    <cfRule type="cellIs" dxfId="414" priority="405" stopIfTrue="1" operator="lessThan">
      <formula>0</formula>
    </cfRule>
    <cfRule type="cellIs" dxfId="413" priority="406" stopIfTrue="1" operator="greaterThan">
      <formula>0</formula>
    </cfRule>
  </conditionalFormatting>
  <conditionalFormatting sqref="BQ68:BQ82">
    <cfRule type="cellIs" dxfId="412" priority="403" stopIfTrue="1" operator="lessThan">
      <formula>0</formula>
    </cfRule>
    <cfRule type="cellIs" dxfId="411" priority="404" stopIfTrue="1" operator="greaterThan">
      <formula>0</formula>
    </cfRule>
  </conditionalFormatting>
  <conditionalFormatting sqref="BQ68:BQ82">
    <cfRule type="cellIs" dxfId="410" priority="401" stopIfTrue="1" operator="lessThan">
      <formula>0</formula>
    </cfRule>
    <cfRule type="cellIs" dxfId="409" priority="402" stopIfTrue="1" operator="greaterThan">
      <formula>0</formula>
    </cfRule>
  </conditionalFormatting>
  <conditionalFormatting sqref="BQ83:BQ97">
    <cfRule type="cellIs" dxfId="408" priority="399" stopIfTrue="1" operator="lessThan">
      <formula>0</formula>
    </cfRule>
    <cfRule type="cellIs" dxfId="407" priority="400" stopIfTrue="1" operator="greaterThan">
      <formula>0</formula>
    </cfRule>
  </conditionalFormatting>
  <conditionalFormatting sqref="BQ83:BQ97">
    <cfRule type="cellIs" dxfId="406" priority="397" stopIfTrue="1" operator="lessThan">
      <formula>0</formula>
    </cfRule>
    <cfRule type="cellIs" dxfId="405" priority="398" stopIfTrue="1" operator="greaterThan">
      <formula>0</formula>
    </cfRule>
  </conditionalFormatting>
  <conditionalFormatting sqref="BQ98:BQ112">
    <cfRule type="cellIs" dxfId="404" priority="395" stopIfTrue="1" operator="lessThan">
      <formula>0</formula>
    </cfRule>
    <cfRule type="cellIs" dxfId="403" priority="396" stopIfTrue="1" operator="greaterThan">
      <formula>0</formula>
    </cfRule>
  </conditionalFormatting>
  <conditionalFormatting sqref="BQ98:BQ112">
    <cfRule type="cellIs" dxfId="402" priority="393" stopIfTrue="1" operator="lessThan">
      <formula>0</formula>
    </cfRule>
    <cfRule type="cellIs" dxfId="401" priority="394" stopIfTrue="1" operator="greaterThan">
      <formula>0</formula>
    </cfRule>
  </conditionalFormatting>
  <conditionalFormatting sqref="BQ113:BQ127">
    <cfRule type="cellIs" dxfId="400" priority="391" stopIfTrue="1" operator="lessThan">
      <formula>0</formula>
    </cfRule>
    <cfRule type="cellIs" dxfId="399" priority="392" stopIfTrue="1" operator="greaterThan">
      <formula>0</formula>
    </cfRule>
  </conditionalFormatting>
  <conditionalFormatting sqref="BQ113:BQ127">
    <cfRule type="cellIs" dxfId="398" priority="389" stopIfTrue="1" operator="lessThan">
      <formula>0</formula>
    </cfRule>
    <cfRule type="cellIs" dxfId="397" priority="390" stopIfTrue="1" operator="greaterThan">
      <formula>0</formula>
    </cfRule>
  </conditionalFormatting>
  <conditionalFormatting sqref="BQ128:BQ142">
    <cfRule type="cellIs" dxfId="396" priority="387" stopIfTrue="1" operator="lessThan">
      <formula>0</formula>
    </cfRule>
    <cfRule type="cellIs" dxfId="395" priority="388" stopIfTrue="1" operator="greaterThan">
      <formula>0</formula>
    </cfRule>
  </conditionalFormatting>
  <conditionalFormatting sqref="BQ128:BQ142">
    <cfRule type="cellIs" dxfId="394" priority="385" stopIfTrue="1" operator="lessThan">
      <formula>0</formula>
    </cfRule>
    <cfRule type="cellIs" dxfId="393" priority="386" stopIfTrue="1" operator="greaterThan">
      <formula>0</formula>
    </cfRule>
  </conditionalFormatting>
  <conditionalFormatting sqref="BQ143:BQ157">
    <cfRule type="cellIs" dxfId="392" priority="383" stopIfTrue="1" operator="lessThan">
      <formula>0</formula>
    </cfRule>
    <cfRule type="cellIs" dxfId="391" priority="384" stopIfTrue="1" operator="greaterThan">
      <formula>0</formula>
    </cfRule>
  </conditionalFormatting>
  <conditionalFormatting sqref="BQ143:BQ157">
    <cfRule type="cellIs" dxfId="390" priority="381" stopIfTrue="1" operator="lessThan">
      <formula>0</formula>
    </cfRule>
    <cfRule type="cellIs" dxfId="389" priority="382" stopIfTrue="1" operator="greaterThan">
      <formula>0</formula>
    </cfRule>
  </conditionalFormatting>
  <conditionalFormatting sqref="BQ158:BQ172">
    <cfRule type="cellIs" dxfId="388" priority="379" stopIfTrue="1" operator="lessThan">
      <formula>0</formula>
    </cfRule>
    <cfRule type="cellIs" dxfId="387" priority="380" stopIfTrue="1" operator="greaterThan">
      <formula>0</formula>
    </cfRule>
  </conditionalFormatting>
  <conditionalFormatting sqref="BQ158:BQ172">
    <cfRule type="cellIs" dxfId="386" priority="377" stopIfTrue="1" operator="lessThan">
      <formula>0</formula>
    </cfRule>
    <cfRule type="cellIs" dxfId="385" priority="378" stopIfTrue="1" operator="greaterThan">
      <formula>0</formula>
    </cfRule>
  </conditionalFormatting>
  <conditionalFormatting sqref="BQ173:BQ187">
    <cfRule type="cellIs" dxfId="384" priority="375" stopIfTrue="1" operator="lessThan">
      <formula>0</formula>
    </cfRule>
    <cfRule type="cellIs" dxfId="383" priority="376" stopIfTrue="1" operator="greaterThan">
      <formula>0</formula>
    </cfRule>
  </conditionalFormatting>
  <conditionalFormatting sqref="BQ173:BQ187">
    <cfRule type="cellIs" dxfId="382" priority="373" stopIfTrue="1" operator="lessThan">
      <formula>0</formula>
    </cfRule>
    <cfRule type="cellIs" dxfId="381" priority="374" stopIfTrue="1" operator="greaterThan">
      <formula>0</formula>
    </cfRule>
  </conditionalFormatting>
  <conditionalFormatting sqref="BQ188:BQ202">
    <cfRule type="cellIs" dxfId="380" priority="371" stopIfTrue="1" operator="lessThan">
      <formula>0</formula>
    </cfRule>
    <cfRule type="cellIs" dxfId="379" priority="372" stopIfTrue="1" operator="greaterThan">
      <formula>0</formula>
    </cfRule>
  </conditionalFormatting>
  <conditionalFormatting sqref="BQ188:BQ202">
    <cfRule type="cellIs" dxfId="378" priority="369" stopIfTrue="1" operator="lessThan">
      <formula>0</formula>
    </cfRule>
    <cfRule type="cellIs" dxfId="377" priority="370" stopIfTrue="1" operator="greaterThan">
      <formula>0</formula>
    </cfRule>
  </conditionalFormatting>
  <conditionalFormatting sqref="BQ203:BQ217">
    <cfRule type="cellIs" dxfId="376" priority="367" stopIfTrue="1" operator="lessThan">
      <formula>0</formula>
    </cfRule>
    <cfRule type="cellIs" dxfId="375" priority="368" stopIfTrue="1" operator="greaterThan">
      <formula>0</formula>
    </cfRule>
  </conditionalFormatting>
  <conditionalFormatting sqref="BQ203:BQ217">
    <cfRule type="cellIs" dxfId="374" priority="365" stopIfTrue="1" operator="lessThan">
      <formula>0</formula>
    </cfRule>
    <cfRule type="cellIs" dxfId="373" priority="366" stopIfTrue="1" operator="greaterThan">
      <formula>0</formula>
    </cfRule>
  </conditionalFormatting>
  <conditionalFormatting sqref="BQ38:BQ52">
    <cfRule type="cellIs" dxfId="372" priority="363" stopIfTrue="1" operator="lessThan">
      <formula>0</formula>
    </cfRule>
    <cfRule type="cellIs" dxfId="371" priority="364" stopIfTrue="1" operator="greaterThan">
      <formula>0</formula>
    </cfRule>
  </conditionalFormatting>
  <conditionalFormatting sqref="BQ38:BQ52">
    <cfRule type="cellIs" dxfId="370" priority="361" stopIfTrue="1" operator="lessThan">
      <formula>0</formula>
    </cfRule>
    <cfRule type="cellIs" dxfId="369" priority="362" stopIfTrue="1" operator="greaterThan">
      <formula>0</formula>
    </cfRule>
  </conditionalFormatting>
  <conditionalFormatting sqref="BV234">
    <cfRule type="cellIs" dxfId="368" priority="359" stopIfTrue="1" operator="lessThan">
      <formula>0</formula>
    </cfRule>
    <cfRule type="cellIs" dxfId="367" priority="360" stopIfTrue="1" operator="greaterThan">
      <formula>0</formula>
    </cfRule>
  </conditionalFormatting>
  <conditionalFormatting sqref="BV24:BV35 BV37">
    <cfRule type="cellIs" dxfId="366" priority="357" stopIfTrue="1" operator="lessThan">
      <formula>0</formula>
    </cfRule>
    <cfRule type="cellIs" dxfId="365" priority="358" stopIfTrue="1" operator="greaterThan">
      <formula>0</formula>
    </cfRule>
  </conditionalFormatting>
  <conditionalFormatting sqref="BV219:BV230 BV233">
    <cfRule type="cellIs" dxfId="364" priority="355" stopIfTrue="1" operator="lessThan">
      <formula>0</formula>
    </cfRule>
    <cfRule type="cellIs" dxfId="363" priority="356" stopIfTrue="1" operator="greaterThan">
      <formula>0</formula>
    </cfRule>
  </conditionalFormatting>
  <conditionalFormatting sqref="BV232">
    <cfRule type="cellIs" dxfId="362" priority="353" stopIfTrue="1" operator="lessThan">
      <formula>0</formula>
    </cfRule>
    <cfRule type="cellIs" dxfId="361" priority="354" stopIfTrue="1" operator="greaterThan">
      <formula>0</formula>
    </cfRule>
  </conditionalFormatting>
  <conditionalFormatting sqref="BV36">
    <cfRule type="cellIs" dxfId="360" priority="351" stopIfTrue="1" operator="lessThan">
      <formula>0</formula>
    </cfRule>
    <cfRule type="cellIs" dxfId="359" priority="352" stopIfTrue="1" operator="greaterThan">
      <formula>0</formula>
    </cfRule>
  </conditionalFormatting>
  <conditionalFormatting sqref="BV231">
    <cfRule type="cellIs" dxfId="358" priority="349" stopIfTrue="1" operator="lessThan">
      <formula>0</formula>
    </cfRule>
    <cfRule type="cellIs" dxfId="357" priority="350" stopIfTrue="1" operator="greaterThan">
      <formula>0</formula>
    </cfRule>
  </conditionalFormatting>
  <conditionalFormatting sqref="BV53:BV67">
    <cfRule type="cellIs" dxfId="356" priority="347" stopIfTrue="1" operator="lessThan">
      <formula>0</formula>
    </cfRule>
    <cfRule type="cellIs" dxfId="355" priority="348" stopIfTrue="1" operator="greaterThan">
      <formula>0</formula>
    </cfRule>
  </conditionalFormatting>
  <conditionalFormatting sqref="BV53:BV67">
    <cfRule type="cellIs" dxfId="354" priority="345" stopIfTrue="1" operator="lessThan">
      <formula>0</formula>
    </cfRule>
    <cfRule type="cellIs" dxfId="353" priority="346" stopIfTrue="1" operator="greaterThan">
      <formula>0</formula>
    </cfRule>
  </conditionalFormatting>
  <conditionalFormatting sqref="BV68:BV82">
    <cfRule type="cellIs" dxfId="352" priority="343" stopIfTrue="1" operator="lessThan">
      <formula>0</formula>
    </cfRule>
    <cfRule type="cellIs" dxfId="351" priority="344" stopIfTrue="1" operator="greaterThan">
      <formula>0</formula>
    </cfRule>
  </conditionalFormatting>
  <conditionalFormatting sqref="BV68:BV82">
    <cfRule type="cellIs" dxfId="350" priority="341" stopIfTrue="1" operator="lessThan">
      <formula>0</formula>
    </cfRule>
    <cfRule type="cellIs" dxfId="349" priority="342" stopIfTrue="1" operator="greaterThan">
      <formula>0</formula>
    </cfRule>
  </conditionalFormatting>
  <conditionalFormatting sqref="BV83:BV97">
    <cfRule type="cellIs" dxfId="348" priority="339" stopIfTrue="1" operator="lessThan">
      <formula>0</formula>
    </cfRule>
    <cfRule type="cellIs" dxfId="347" priority="340" stopIfTrue="1" operator="greaterThan">
      <formula>0</formula>
    </cfRule>
  </conditionalFormatting>
  <conditionalFormatting sqref="BV83:BV97">
    <cfRule type="cellIs" dxfId="346" priority="337" stopIfTrue="1" operator="lessThan">
      <formula>0</formula>
    </cfRule>
    <cfRule type="cellIs" dxfId="345" priority="338" stopIfTrue="1" operator="greaterThan">
      <formula>0</formula>
    </cfRule>
  </conditionalFormatting>
  <conditionalFormatting sqref="BV98:BV112">
    <cfRule type="cellIs" dxfId="344" priority="335" stopIfTrue="1" operator="lessThan">
      <formula>0</formula>
    </cfRule>
    <cfRule type="cellIs" dxfId="343" priority="336" stopIfTrue="1" operator="greaterThan">
      <formula>0</formula>
    </cfRule>
  </conditionalFormatting>
  <conditionalFormatting sqref="BV98:BV112">
    <cfRule type="cellIs" dxfId="342" priority="333" stopIfTrue="1" operator="lessThan">
      <formula>0</formula>
    </cfRule>
    <cfRule type="cellIs" dxfId="341" priority="334" stopIfTrue="1" operator="greaterThan">
      <formula>0</formula>
    </cfRule>
  </conditionalFormatting>
  <conditionalFormatting sqref="BV113:BV127">
    <cfRule type="cellIs" dxfId="340" priority="331" stopIfTrue="1" operator="lessThan">
      <formula>0</formula>
    </cfRule>
    <cfRule type="cellIs" dxfId="339" priority="332" stopIfTrue="1" operator="greaterThan">
      <formula>0</formula>
    </cfRule>
  </conditionalFormatting>
  <conditionalFormatting sqref="BV113:BV127">
    <cfRule type="cellIs" dxfId="338" priority="329" stopIfTrue="1" operator="lessThan">
      <formula>0</formula>
    </cfRule>
    <cfRule type="cellIs" dxfId="337" priority="330" stopIfTrue="1" operator="greaterThan">
      <formula>0</formula>
    </cfRule>
  </conditionalFormatting>
  <conditionalFormatting sqref="BV128:BV142">
    <cfRule type="cellIs" dxfId="336" priority="327" stopIfTrue="1" operator="lessThan">
      <formula>0</formula>
    </cfRule>
    <cfRule type="cellIs" dxfId="335" priority="328" stopIfTrue="1" operator="greaterThan">
      <formula>0</formula>
    </cfRule>
  </conditionalFormatting>
  <conditionalFormatting sqref="BV128:BV142">
    <cfRule type="cellIs" dxfId="334" priority="325" stopIfTrue="1" operator="lessThan">
      <formula>0</formula>
    </cfRule>
    <cfRule type="cellIs" dxfId="333" priority="326" stopIfTrue="1" operator="greaterThan">
      <formula>0</formula>
    </cfRule>
  </conditionalFormatting>
  <conditionalFormatting sqref="BV143:BV157">
    <cfRule type="cellIs" dxfId="332" priority="323" stopIfTrue="1" operator="lessThan">
      <formula>0</formula>
    </cfRule>
    <cfRule type="cellIs" dxfId="331" priority="324" stopIfTrue="1" operator="greaterThan">
      <formula>0</formula>
    </cfRule>
  </conditionalFormatting>
  <conditionalFormatting sqref="BV143:BV157">
    <cfRule type="cellIs" dxfId="330" priority="321" stopIfTrue="1" operator="lessThan">
      <formula>0</formula>
    </cfRule>
    <cfRule type="cellIs" dxfId="329" priority="322" stopIfTrue="1" operator="greaterThan">
      <formula>0</formula>
    </cfRule>
  </conditionalFormatting>
  <conditionalFormatting sqref="BV158:BV172">
    <cfRule type="cellIs" dxfId="328" priority="319" stopIfTrue="1" operator="lessThan">
      <formula>0</formula>
    </cfRule>
    <cfRule type="cellIs" dxfId="327" priority="320" stopIfTrue="1" operator="greaterThan">
      <formula>0</formula>
    </cfRule>
  </conditionalFormatting>
  <conditionalFormatting sqref="BV158:BV172">
    <cfRule type="cellIs" dxfId="326" priority="317" stopIfTrue="1" operator="lessThan">
      <formula>0</formula>
    </cfRule>
    <cfRule type="cellIs" dxfId="325" priority="318" stopIfTrue="1" operator="greaterThan">
      <formula>0</formula>
    </cfRule>
  </conditionalFormatting>
  <conditionalFormatting sqref="BV173:BV187">
    <cfRule type="cellIs" dxfId="324" priority="315" stopIfTrue="1" operator="lessThan">
      <formula>0</formula>
    </cfRule>
    <cfRule type="cellIs" dxfId="323" priority="316" stopIfTrue="1" operator="greaterThan">
      <formula>0</formula>
    </cfRule>
  </conditionalFormatting>
  <conditionalFormatting sqref="BV173:BV187">
    <cfRule type="cellIs" dxfId="322" priority="313" stopIfTrue="1" operator="lessThan">
      <formula>0</formula>
    </cfRule>
    <cfRule type="cellIs" dxfId="321" priority="314" stopIfTrue="1" operator="greaterThan">
      <formula>0</formula>
    </cfRule>
  </conditionalFormatting>
  <conditionalFormatting sqref="BV188:BV202">
    <cfRule type="cellIs" dxfId="320" priority="311" stopIfTrue="1" operator="lessThan">
      <formula>0</formula>
    </cfRule>
    <cfRule type="cellIs" dxfId="319" priority="312" stopIfTrue="1" operator="greaterThan">
      <formula>0</formula>
    </cfRule>
  </conditionalFormatting>
  <conditionalFormatting sqref="BV188:BV202">
    <cfRule type="cellIs" dxfId="318" priority="309" stopIfTrue="1" operator="lessThan">
      <formula>0</formula>
    </cfRule>
    <cfRule type="cellIs" dxfId="317" priority="310" stopIfTrue="1" operator="greaterThan">
      <formula>0</formula>
    </cfRule>
  </conditionalFormatting>
  <conditionalFormatting sqref="BV203:BV217">
    <cfRule type="cellIs" dxfId="316" priority="307" stopIfTrue="1" operator="lessThan">
      <formula>0</formula>
    </cfRule>
    <cfRule type="cellIs" dxfId="315" priority="308" stopIfTrue="1" operator="greaterThan">
      <formula>0</formula>
    </cfRule>
  </conditionalFormatting>
  <conditionalFormatting sqref="BV203:BV217">
    <cfRule type="cellIs" dxfId="314" priority="305" stopIfTrue="1" operator="lessThan">
      <formula>0</formula>
    </cfRule>
    <cfRule type="cellIs" dxfId="313" priority="306" stopIfTrue="1" operator="greaterThan">
      <formula>0</formula>
    </cfRule>
  </conditionalFormatting>
  <conditionalFormatting sqref="BV38:BV52">
    <cfRule type="cellIs" dxfId="312" priority="303" stopIfTrue="1" operator="lessThan">
      <formula>0</formula>
    </cfRule>
    <cfRule type="cellIs" dxfId="311" priority="304" stopIfTrue="1" operator="greaterThan">
      <formula>0</formula>
    </cfRule>
  </conditionalFormatting>
  <conditionalFormatting sqref="BV38:BV52">
    <cfRule type="cellIs" dxfId="310" priority="301" stopIfTrue="1" operator="lessThan">
      <formula>0</formula>
    </cfRule>
    <cfRule type="cellIs" dxfId="309" priority="302" stopIfTrue="1" operator="greaterThan">
      <formula>0</formula>
    </cfRule>
  </conditionalFormatting>
  <conditionalFormatting sqref="CA234">
    <cfRule type="cellIs" dxfId="308" priority="299" stopIfTrue="1" operator="lessThan">
      <formula>0</formula>
    </cfRule>
    <cfRule type="cellIs" dxfId="307" priority="300" stopIfTrue="1" operator="greaterThan">
      <formula>0</formula>
    </cfRule>
  </conditionalFormatting>
  <conditionalFormatting sqref="CA24:CA35 CA37">
    <cfRule type="cellIs" dxfId="306" priority="297" stopIfTrue="1" operator="lessThan">
      <formula>0</formula>
    </cfRule>
    <cfRule type="cellIs" dxfId="305" priority="298" stopIfTrue="1" operator="greaterThan">
      <formula>0</formula>
    </cfRule>
  </conditionalFormatting>
  <conditionalFormatting sqref="CA219:CA230 CA233">
    <cfRule type="cellIs" dxfId="304" priority="295" stopIfTrue="1" operator="lessThan">
      <formula>0</formula>
    </cfRule>
    <cfRule type="cellIs" dxfId="303" priority="296" stopIfTrue="1" operator="greaterThan">
      <formula>0</formula>
    </cfRule>
  </conditionalFormatting>
  <conditionalFormatting sqref="CA232">
    <cfRule type="cellIs" dxfId="302" priority="293" stopIfTrue="1" operator="lessThan">
      <formula>0</formula>
    </cfRule>
    <cfRule type="cellIs" dxfId="301" priority="294" stopIfTrue="1" operator="greaterThan">
      <formula>0</formula>
    </cfRule>
  </conditionalFormatting>
  <conditionalFormatting sqref="CA36">
    <cfRule type="cellIs" dxfId="300" priority="291" stopIfTrue="1" operator="lessThan">
      <formula>0</formula>
    </cfRule>
    <cfRule type="cellIs" dxfId="299" priority="292" stopIfTrue="1" operator="greaterThan">
      <formula>0</formula>
    </cfRule>
  </conditionalFormatting>
  <conditionalFormatting sqref="CA231">
    <cfRule type="cellIs" dxfId="298" priority="289" stopIfTrue="1" operator="lessThan">
      <formula>0</formula>
    </cfRule>
    <cfRule type="cellIs" dxfId="297" priority="290" stopIfTrue="1" operator="greaterThan">
      <formula>0</formula>
    </cfRule>
  </conditionalFormatting>
  <conditionalFormatting sqref="CA53:CA67">
    <cfRule type="cellIs" dxfId="296" priority="287" stopIfTrue="1" operator="lessThan">
      <formula>0</formula>
    </cfRule>
    <cfRule type="cellIs" dxfId="295" priority="288" stopIfTrue="1" operator="greaterThan">
      <formula>0</formula>
    </cfRule>
  </conditionalFormatting>
  <conditionalFormatting sqref="CA53:CA67">
    <cfRule type="cellIs" dxfId="294" priority="285" stopIfTrue="1" operator="lessThan">
      <formula>0</formula>
    </cfRule>
    <cfRule type="cellIs" dxfId="293" priority="286" stopIfTrue="1" operator="greaterThan">
      <formula>0</formula>
    </cfRule>
  </conditionalFormatting>
  <conditionalFormatting sqref="CA68:CA82">
    <cfRule type="cellIs" dxfId="292" priority="283" stopIfTrue="1" operator="lessThan">
      <formula>0</formula>
    </cfRule>
    <cfRule type="cellIs" dxfId="291" priority="284" stopIfTrue="1" operator="greaterThan">
      <formula>0</formula>
    </cfRule>
  </conditionalFormatting>
  <conditionalFormatting sqref="CA68:CA82">
    <cfRule type="cellIs" dxfId="290" priority="281" stopIfTrue="1" operator="lessThan">
      <formula>0</formula>
    </cfRule>
    <cfRule type="cellIs" dxfId="289" priority="282" stopIfTrue="1" operator="greaterThan">
      <formula>0</formula>
    </cfRule>
  </conditionalFormatting>
  <conditionalFormatting sqref="CA83:CA97">
    <cfRule type="cellIs" dxfId="288" priority="279" stopIfTrue="1" operator="lessThan">
      <formula>0</formula>
    </cfRule>
    <cfRule type="cellIs" dxfId="287" priority="280" stopIfTrue="1" operator="greaterThan">
      <formula>0</formula>
    </cfRule>
  </conditionalFormatting>
  <conditionalFormatting sqref="CA83:CA97">
    <cfRule type="cellIs" dxfId="286" priority="277" stopIfTrue="1" operator="lessThan">
      <formula>0</formula>
    </cfRule>
    <cfRule type="cellIs" dxfId="285" priority="278" stopIfTrue="1" operator="greaterThan">
      <formula>0</formula>
    </cfRule>
  </conditionalFormatting>
  <conditionalFormatting sqref="CA98:CA112">
    <cfRule type="cellIs" dxfId="284" priority="275" stopIfTrue="1" operator="lessThan">
      <formula>0</formula>
    </cfRule>
    <cfRule type="cellIs" dxfId="283" priority="276" stopIfTrue="1" operator="greaterThan">
      <formula>0</formula>
    </cfRule>
  </conditionalFormatting>
  <conditionalFormatting sqref="CA98:CA112">
    <cfRule type="cellIs" dxfId="282" priority="273" stopIfTrue="1" operator="lessThan">
      <formula>0</formula>
    </cfRule>
    <cfRule type="cellIs" dxfId="281" priority="274" stopIfTrue="1" operator="greaterThan">
      <formula>0</formula>
    </cfRule>
  </conditionalFormatting>
  <conditionalFormatting sqref="CA113:CA127">
    <cfRule type="cellIs" dxfId="280" priority="271" stopIfTrue="1" operator="lessThan">
      <formula>0</formula>
    </cfRule>
    <cfRule type="cellIs" dxfId="279" priority="272" stopIfTrue="1" operator="greaterThan">
      <formula>0</formula>
    </cfRule>
  </conditionalFormatting>
  <conditionalFormatting sqref="CA113:CA127">
    <cfRule type="cellIs" dxfId="278" priority="269" stopIfTrue="1" operator="lessThan">
      <formula>0</formula>
    </cfRule>
    <cfRule type="cellIs" dxfId="277" priority="270" stopIfTrue="1" operator="greaterThan">
      <formula>0</formula>
    </cfRule>
  </conditionalFormatting>
  <conditionalFormatting sqref="CA128:CA142">
    <cfRule type="cellIs" dxfId="276" priority="267" stopIfTrue="1" operator="lessThan">
      <formula>0</formula>
    </cfRule>
    <cfRule type="cellIs" dxfId="275" priority="268" stopIfTrue="1" operator="greaterThan">
      <formula>0</formula>
    </cfRule>
  </conditionalFormatting>
  <conditionalFormatting sqref="CA128:CA142">
    <cfRule type="cellIs" dxfId="274" priority="265" stopIfTrue="1" operator="lessThan">
      <formula>0</formula>
    </cfRule>
    <cfRule type="cellIs" dxfId="273" priority="266" stopIfTrue="1" operator="greaterThan">
      <formula>0</formula>
    </cfRule>
  </conditionalFormatting>
  <conditionalFormatting sqref="CA143:CA157">
    <cfRule type="cellIs" dxfId="272" priority="263" stopIfTrue="1" operator="lessThan">
      <formula>0</formula>
    </cfRule>
    <cfRule type="cellIs" dxfId="271" priority="264" stopIfTrue="1" operator="greaterThan">
      <formula>0</formula>
    </cfRule>
  </conditionalFormatting>
  <conditionalFormatting sqref="CA143:CA157">
    <cfRule type="cellIs" dxfId="270" priority="261" stopIfTrue="1" operator="lessThan">
      <formula>0</formula>
    </cfRule>
    <cfRule type="cellIs" dxfId="269" priority="262" stopIfTrue="1" operator="greaterThan">
      <formula>0</formula>
    </cfRule>
  </conditionalFormatting>
  <conditionalFormatting sqref="CA158:CA172">
    <cfRule type="cellIs" dxfId="268" priority="259" stopIfTrue="1" operator="lessThan">
      <formula>0</formula>
    </cfRule>
    <cfRule type="cellIs" dxfId="267" priority="260" stopIfTrue="1" operator="greaterThan">
      <formula>0</formula>
    </cfRule>
  </conditionalFormatting>
  <conditionalFormatting sqref="CA158:CA172">
    <cfRule type="cellIs" dxfId="266" priority="257" stopIfTrue="1" operator="lessThan">
      <formula>0</formula>
    </cfRule>
    <cfRule type="cellIs" dxfId="265" priority="258" stopIfTrue="1" operator="greaterThan">
      <formula>0</formula>
    </cfRule>
  </conditionalFormatting>
  <conditionalFormatting sqref="CA173:CA187">
    <cfRule type="cellIs" dxfId="264" priority="255" stopIfTrue="1" operator="lessThan">
      <formula>0</formula>
    </cfRule>
    <cfRule type="cellIs" dxfId="263" priority="256" stopIfTrue="1" operator="greaterThan">
      <formula>0</formula>
    </cfRule>
  </conditionalFormatting>
  <conditionalFormatting sqref="CA173:CA187">
    <cfRule type="cellIs" dxfId="262" priority="253" stopIfTrue="1" operator="lessThan">
      <formula>0</formula>
    </cfRule>
    <cfRule type="cellIs" dxfId="261" priority="254" stopIfTrue="1" operator="greaterThan">
      <formula>0</formula>
    </cfRule>
  </conditionalFormatting>
  <conditionalFormatting sqref="CA188:CA202">
    <cfRule type="cellIs" dxfId="260" priority="251" stopIfTrue="1" operator="lessThan">
      <formula>0</formula>
    </cfRule>
    <cfRule type="cellIs" dxfId="259" priority="252" stopIfTrue="1" operator="greaterThan">
      <formula>0</formula>
    </cfRule>
  </conditionalFormatting>
  <conditionalFormatting sqref="CA188:CA202">
    <cfRule type="cellIs" dxfId="258" priority="249" stopIfTrue="1" operator="lessThan">
      <formula>0</formula>
    </cfRule>
    <cfRule type="cellIs" dxfId="257" priority="250" stopIfTrue="1" operator="greaterThan">
      <formula>0</formula>
    </cfRule>
  </conditionalFormatting>
  <conditionalFormatting sqref="CA203:CA217">
    <cfRule type="cellIs" dxfId="256" priority="247" stopIfTrue="1" operator="lessThan">
      <formula>0</formula>
    </cfRule>
    <cfRule type="cellIs" dxfId="255" priority="248" stopIfTrue="1" operator="greaterThan">
      <formula>0</formula>
    </cfRule>
  </conditionalFormatting>
  <conditionalFormatting sqref="CA203:CA217">
    <cfRule type="cellIs" dxfId="254" priority="245" stopIfTrue="1" operator="lessThan">
      <formula>0</formula>
    </cfRule>
    <cfRule type="cellIs" dxfId="253" priority="246" stopIfTrue="1" operator="greaterThan">
      <formula>0</formula>
    </cfRule>
  </conditionalFormatting>
  <conditionalFormatting sqref="CA38:CA52">
    <cfRule type="cellIs" dxfId="252" priority="243" stopIfTrue="1" operator="lessThan">
      <formula>0</formula>
    </cfRule>
    <cfRule type="cellIs" dxfId="251" priority="244" stopIfTrue="1" operator="greaterThan">
      <formula>0</formula>
    </cfRule>
  </conditionalFormatting>
  <conditionalFormatting sqref="CA38:CA52">
    <cfRule type="cellIs" dxfId="250" priority="241" stopIfTrue="1" operator="lessThan">
      <formula>0</formula>
    </cfRule>
    <cfRule type="cellIs" dxfId="249" priority="242" stopIfTrue="1" operator="greaterThan">
      <formula>0</formula>
    </cfRule>
  </conditionalFormatting>
  <conditionalFormatting sqref="CF234">
    <cfRule type="cellIs" dxfId="248" priority="239" stopIfTrue="1" operator="lessThan">
      <formula>0</formula>
    </cfRule>
    <cfRule type="cellIs" dxfId="247" priority="240" stopIfTrue="1" operator="greaterThan">
      <formula>0</formula>
    </cfRule>
  </conditionalFormatting>
  <conditionalFormatting sqref="CF24:CF35 CF37">
    <cfRule type="cellIs" dxfId="246" priority="237" stopIfTrue="1" operator="lessThan">
      <formula>0</formula>
    </cfRule>
    <cfRule type="cellIs" dxfId="245" priority="238" stopIfTrue="1" operator="greaterThan">
      <formula>0</formula>
    </cfRule>
  </conditionalFormatting>
  <conditionalFormatting sqref="CF219:CF230 CF233">
    <cfRule type="cellIs" dxfId="244" priority="235" stopIfTrue="1" operator="lessThan">
      <formula>0</formula>
    </cfRule>
    <cfRule type="cellIs" dxfId="243" priority="236" stopIfTrue="1" operator="greaterThan">
      <formula>0</formula>
    </cfRule>
  </conditionalFormatting>
  <conditionalFormatting sqref="CF232">
    <cfRule type="cellIs" dxfId="242" priority="233" stopIfTrue="1" operator="lessThan">
      <formula>0</formula>
    </cfRule>
    <cfRule type="cellIs" dxfId="241" priority="234" stopIfTrue="1" operator="greaterThan">
      <formula>0</formula>
    </cfRule>
  </conditionalFormatting>
  <conditionalFormatting sqref="CF36">
    <cfRule type="cellIs" dxfId="240" priority="231" stopIfTrue="1" operator="lessThan">
      <formula>0</formula>
    </cfRule>
    <cfRule type="cellIs" dxfId="239" priority="232" stopIfTrue="1" operator="greaterThan">
      <formula>0</formula>
    </cfRule>
  </conditionalFormatting>
  <conditionalFormatting sqref="CF231">
    <cfRule type="cellIs" dxfId="238" priority="229" stopIfTrue="1" operator="lessThan">
      <formula>0</formula>
    </cfRule>
    <cfRule type="cellIs" dxfId="237" priority="230" stopIfTrue="1" operator="greaterThan">
      <formula>0</formula>
    </cfRule>
  </conditionalFormatting>
  <conditionalFormatting sqref="CF53:CF67">
    <cfRule type="cellIs" dxfId="236" priority="227" stopIfTrue="1" operator="lessThan">
      <formula>0</formula>
    </cfRule>
    <cfRule type="cellIs" dxfId="235" priority="228" stopIfTrue="1" operator="greaterThan">
      <formula>0</formula>
    </cfRule>
  </conditionalFormatting>
  <conditionalFormatting sqref="CF53:CF67">
    <cfRule type="cellIs" dxfId="234" priority="225" stopIfTrue="1" operator="lessThan">
      <formula>0</formula>
    </cfRule>
    <cfRule type="cellIs" dxfId="233" priority="226" stopIfTrue="1" operator="greaterThan">
      <formula>0</formula>
    </cfRule>
  </conditionalFormatting>
  <conditionalFormatting sqref="CF68:CF82">
    <cfRule type="cellIs" dxfId="232" priority="223" stopIfTrue="1" operator="lessThan">
      <formula>0</formula>
    </cfRule>
    <cfRule type="cellIs" dxfId="231" priority="224" stopIfTrue="1" operator="greaterThan">
      <formula>0</formula>
    </cfRule>
  </conditionalFormatting>
  <conditionalFormatting sqref="CF68:CF82">
    <cfRule type="cellIs" dxfId="230" priority="221" stopIfTrue="1" operator="lessThan">
      <formula>0</formula>
    </cfRule>
    <cfRule type="cellIs" dxfId="229" priority="222" stopIfTrue="1" operator="greaterThan">
      <formula>0</formula>
    </cfRule>
  </conditionalFormatting>
  <conditionalFormatting sqref="CF83:CF97">
    <cfRule type="cellIs" dxfId="228" priority="219" stopIfTrue="1" operator="lessThan">
      <formula>0</formula>
    </cfRule>
    <cfRule type="cellIs" dxfId="227" priority="220" stopIfTrue="1" operator="greaterThan">
      <formula>0</formula>
    </cfRule>
  </conditionalFormatting>
  <conditionalFormatting sqref="CF83:CF97">
    <cfRule type="cellIs" dxfId="226" priority="217" stopIfTrue="1" operator="lessThan">
      <formula>0</formula>
    </cfRule>
    <cfRule type="cellIs" dxfId="225" priority="218" stopIfTrue="1" operator="greaterThan">
      <formula>0</formula>
    </cfRule>
  </conditionalFormatting>
  <conditionalFormatting sqref="CF98:CF112">
    <cfRule type="cellIs" dxfId="224" priority="215" stopIfTrue="1" operator="lessThan">
      <formula>0</formula>
    </cfRule>
    <cfRule type="cellIs" dxfId="223" priority="216" stopIfTrue="1" operator="greaterThan">
      <formula>0</formula>
    </cfRule>
  </conditionalFormatting>
  <conditionalFormatting sqref="CF98:CF112">
    <cfRule type="cellIs" dxfId="222" priority="213" stopIfTrue="1" operator="lessThan">
      <formula>0</formula>
    </cfRule>
    <cfRule type="cellIs" dxfId="221" priority="214" stopIfTrue="1" operator="greaterThan">
      <formula>0</formula>
    </cfRule>
  </conditionalFormatting>
  <conditionalFormatting sqref="CF113:CF127">
    <cfRule type="cellIs" dxfId="220" priority="211" stopIfTrue="1" operator="lessThan">
      <formula>0</formula>
    </cfRule>
    <cfRule type="cellIs" dxfId="219" priority="212" stopIfTrue="1" operator="greaterThan">
      <formula>0</formula>
    </cfRule>
  </conditionalFormatting>
  <conditionalFormatting sqref="CF113:CF127">
    <cfRule type="cellIs" dxfId="218" priority="209" stopIfTrue="1" operator="lessThan">
      <formula>0</formula>
    </cfRule>
    <cfRule type="cellIs" dxfId="217" priority="210" stopIfTrue="1" operator="greaterThan">
      <formula>0</formula>
    </cfRule>
  </conditionalFormatting>
  <conditionalFormatting sqref="CF128:CF142">
    <cfRule type="cellIs" dxfId="216" priority="207" stopIfTrue="1" operator="lessThan">
      <formula>0</formula>
    </cfRule>
    <cfRule type="cellIs" dxfId="215" priority="208" stopIfTrue="1" operator="greaterThan">
      <formula>0</formula>
    </cfRule>
  </conditionalFormatting>
  <conditionalFormatting sqref="CF128:CF142">
    <cfRule type="cellIs" dxfId="214" priority="205" stopIfTrue="1" operator="lessThan">
      <formula>0</formula>
    </cfRule>
    <cfRule type="cellIs" dxfId="213" priority="206" stopIfTrue="1" operator="greaterThan">
      <formula>0</formula>
    </cfRule>
  </conditionalFormatting>
  <conditionalFormatting sqref="CF143:CF157">
    <cfRule type="cellIs" dxfId="212" priority="203" stopIfTrue="1" operator="lessThan">
      <formula>0</formula>
    </cfRule>
    <cfRule type="cellIs" dxfId="211" priority="204" stopIfTrue="1" operator="greaterThan">
      <formula>0</formula>
    </cfRule>
  </conditionalFormatting>
  <conditionalFormatting sqref="CF143:CF157">
    <cfRule type="cellIs" dxfId="210" priority="201" stopIfTrue="1" operator="lessThan">
      <formula>0</formula>
    </cfRule>
    <cfRule type="cellIs" dxfId="209" priority="202" stopIfTrue="1" operator="greaterThan">
      <formula>0</formula>
    </cfRule>
  </conditionalFormatting>
  <conditionalFormatting sqref="CF158:CF172">
    <cfRule type="cellIs" dxfId="208" priority="199" stopIfTrue="1" operator="lessThan">
      <formula>0</formula>
    </cfRule>
    <cfRule type="cellIs" dxfId="207" priority="200" stopIfTrue="1" operator="greaterThan">
      <formula>0</formula>
    </cfRule>
  </conditionalFormatting>
  <conditionalFormatting sqref="CF158:CF172">
    <cfRule type="cellIs" dxfId="206" priority="197" stopIfTrue="1" operator="lessThan">
      <formula>0</formula>
    </cfRule>
    <cfRule type="cellIs" dxfId="205" priority="198" stopIfTrue="1" operator="greaterThan">
      <formula>0</formula>
    </cfRule>
  </conditionalFormatting>
  <conditionalFormatting sqref="CF173:CF187">
    <cfRule type="cellIs" dxfId="204" priority="195" stopIfTrue="1" operator="lessThan">
      <formula>0</formula>
    </cfRule>
    <cfRule type="cellIs" dxfId="203" priority="196" stopIfTrue="1" operator="greaterThan">
      <formula>0</formula>
    </cfRule>
  </conditionalFormatting>
  <conditionalFormatting sqref="CF173:CF187">
    <cfRule type="cellIs" dxfId="202" priority="193" stopIfTrue="1" operator="lessThan">
      <formula>0</formula>
    </cfRule>
    <cfRule type="cellIs" dxfId="201" priority="194" stopIfTrue="1" operator="greaterThan">
      <formula>0</formula>
    </cfRule>
  </conditionalFormatting>
  <conditionalFormatting sqref="CF188:CF202">
    <cfRule type="cellIs" dxfId="200" priority="191" stopIfTrue="1" operator="lessThan">
      <formula>0</formula>
    </cfRule>
    <cfRule type="cellIs" dxfId="199" priority="192" stopIfTrue="1" operator="greaterThan">
      <formula>0</formula>
    </cfRule>
  </conditionalFormatting>
  <conditionalFormatting sqref="CF188:CF202">
    <cfRule type="cellIs" dxfId="198" priority="189" stopIfTrue="1" operator="lessThan">
      <formula>0</formula>
    </cfRule>
    <cfRule type="cellIs" dxfId="197" priority="190" stopIfTrue="1" operator="greaterThan">
      <formula>0</formula>
    </cfRule>
  </conditionalFormatting>
  <conditionalFormatting sqref="CF203:CF217">
    <cfRule type="cellIs" dxfId="196" priority="187" stopIfTrue="1" operator="lessThan">
      <formula>0</formula>
    </cfRule>
    <cfRule type="cellIs" dxfId="195" priority="188" stopIfTrue="1" operator="greaterThan">
      <formula>0</formula>
    </cfRule>
  </conditionalFormatting>
  <conditionalFormatting sqref="CF203:CF217">
    <cfRule type="cellIs" dxfId="194" priority="185" stopIfTrue="1" operator="lessThan">
      <formula>0</formula>
    </cfRule>
    <cfRule type="cellIs" dxfId="193" priority="186" stopIfTrue="1" operator="greaterThan">
      <formula>0</formula>
    </cfRule>
  </conditionalFormatting>
  <conditionalFormatting sqref="CF38:CF52">
    <cfRule type="cellIs" dxfId="192" priority="183" stopIfTrue="1" operator="lessThan">
      <formula>0</formula>
    </cfRule>
    <cfRule type="cellIs" dxfId="191" priority="184" stopIfTrue="1" operator="greaterThan">
      <formula>0</formula>
    </cfRule>
  </conditionalFormatting>
  <conditionalFormatting sqref="CF38:CF52">
    <cfRule type="cellIs" dxfId="190" priority="181" stopIfTrue="1" operator="lessThan">
      <formula>0</formula>
    </cfRule>
    <cfRule type="cellIs" dxfId="189" priority="182" stopIfTrue="1" operator="greaterThan">
      <formula>0</formula>
    </cfRule>
  </conditionalFormatting>
  <conditionalFormatting sqref="CK234">
    <cfRule type="cellIs" dxfId="188" priority="179" stopIfTrue="1" operator="lessThan">
      <formula>0</formula>
    </cfRule>
    <cfRule type="cellIs" dxfId="187" priority="180" stopIfTrue="1" operator="greaterThan">
      <formula>0</formula>
    </cfRule>
  </conditionalFormatting>
  <conditionalFormatting sqref="CK24:CK35 CK37">
    <cfRule type="cellIs" dxfId="186" priority="177" stopIfTrue="1" operator="lessThan">
      <formula>0</formula>
    </cfRule>
    <cfRule type="cellIs" dxfId="185" priority="178" stopIfTrue="1" operator="greaterThan">
      <formula>0</formula>
    </cfRule>
  </conditionalFormatting>
  <conditionalFormatting sqref="CK219:CK230 CK233">
    <cfRule type="cellIs" dxfId="184" priority="175" stopIfTrue="1" operator="lessThan">
      <formula>0</formula>
    </cfRule>
    <cfRule type="cellIs" dxfId="183" priority="176" stopIfTrue="1" operator="greaterThan">
      <formula>0</formula>
    </cfRule>
  </conditionalFormatting>
  <conditionalFormatting sqref="CK232">
    <cfRule type="cellIs" dxfId="182" priority="173" stopIfTrue="1" operator="lessThan">
      <formula>0</formula>
    </cfRule>
    <cfRule type="cellIs" dxfId="181" priority="174" stopIfTrue="1" operator="greaterThan">
      <formula>0</formula>
    </cfRule>
  </conditionalFormatting>
  <conditionalFormatting sqref="CK36">
    <cfRule type="cellIs" dxfId="180" priority="171" stopIfTrue="1" operator="lessThan">
      <formula>0</formula>
    </cfRule>
    <cfRule type="cellIs" dxfId="179" priority="172" stopIfTrue="1" operator="greaterThan">
      <formula>0</formula>
    </cfRule>
  </conditionalFormatting>
  <conditionalFormatting sqref="CK231">
    <cfRule type="cellIs" dxfId="178" priority="169" stopIfTrue="1" operator="lessThan">
      <formula>0</formula>
    </cfRule>
    <cfRule type="cellIs" dxfId="177" priority="170" stopIfTrue="1" operator="greaterThan">
      <formula>0</formula>
    </cfRule>
  </conditionalFormatting>
  <conditionalFormatting sqref="CK53:CK67">
    <cfRule type="cellIs" dxfId="176" priority="167" stopIfTrue="1" operator="lessThan">
      <formula>0</formula>
    </cfRule>
    <cfRule type="cellIs" dxfId="175" priority="168" stopIfTrue="1" operator="greaterThan">
      <formula>0</formula>
    </cfRule>
  </conditionalFormatting>
  <conditionalFormatting sqref="CK53:CK67">
    <cfRule type="cellIs" dxfId="174" priority="165" stopIfTrue="1" operator="lessThan">
      <formula>0</formula>
    </cfRule>
    <cfRule type="cellIs" dxfId="173" priority="166" stopIfTrue="1" operator="greaterThan">
      <formula>0</formula>
    </cfRule>
  </conditionalFormatting>
  <conditionalFormatting sqref="CK68:CK82">
    <cfRule type="cellIs" dxfId="172" priority="163" stopIfTrue="1" operator="lessThan">
      <formula>0</formula>
    </cfRule>
    <cfRule type="cellIs" dxfId="171" priority="164" stopIfTrue="1" operator="greaterThan">
      <formula>0</formula>
    </cfRule>
  </conditionalFormatting>
  <conditionalFormatting sqref="CK68:CK82">
    <cfRule type="cellIs" dxfId="170" priority="161" stopIfTrue="1" operator="lessThan">
      <formula>0</formula>
    </cfRule>
    <cfRule type="cellIs" dxfId="169" priority="162" stopIfTrue="1" operator="greaterThan">
      <formula>0</formula>
    </cfRule>
  </conditionalFormatting>
  <conditionalFormatting sqref="CK83:CK97">
    <cfRule type="cellIs" dxfId="168" priority="159" stopIfTrue="1" operator="lessThan">
      <formula>0</formula>
    </cfRule>
    <cfRule type="cellIs" dxfId="167" priority="160" stopIfTrue="1" operator="greaterThan">
      <formula>0</formula>
    </cfRule>
  </conditionalFormatting>
  <conditionalFormatting sqref="CK83:CK97">
    <cfRule type="cellIs" dxfId="166" priority="157" stopIfTrue="1" operator="lessThan">
      <formula>0</formula>
    </cfRule>
    <cfRule type="cellIs" dxfId="165" priority="158" stopIfTrue="1" operator="greaterThan">
      <formula>0</formula>
    </cfRule>
  </conditionalFormatting>
  <conditionalFormatting sqref="CK98:CK112">
    <cfRule type="cellIs" dxfId="164" priority="155" stopIfTrue="1" operator="lessThan">
      <formula>0</formula>
    </cfRule>
    <cfRule type="cellIs" dxfId="163" priority="156" stopIfTrue="1" operator="greaterThan">
      <formula>0</formula>
    </cfRule>
  </conditionalFormatting>
  <conditionalFormatting sqref="CK98:CK112">
    <cfRule type="cellIs" dxfId="162" priority="153" stopIfTrue="1" operator="lessThan">
      <formula>0</formula>
    </cfRule>
    <cfRule type="cellIs" dxfId="161" priority="154" stopIfTrue="1" operator="greaterThan">
      <formula>0</formula>
    </cfRule>
  </conditionalFormatting>
  <conditionalFormatting sqref="CK113:CK127">
    <cfRule type="cellIs" dxfId="160" priority="151" stopIfTrue="1" operator="lessThan">
      <formula>0</formula>
    </cfRule>
    <cfRule type="cellIs" dxfId="159" priority="152" stopIfTrue="1" operator="greaterThan">
      <formula>0</formula>
    </cfRule>
  </conditionalFormatting>
  <conditionalFormatting sqref="CK113:CK127">
    <cfRule type="cellIs" dxfId="158" priority="149" stopIfTrue="1" operator="lessThan">
      <formula>0</formula>
    </cfRule>
    <cfRule type="cellIs" dxfId="157" priority="150" stopIfTrue="1" operator="greaterThan">
      <formula>0</formula>
    </cfRule>
  </conditionalFormatting>
  <conditionalFormatting sqref="CK128:CK142">
    <cfRule type="cellIs" dxfId="156" priority="147" stopIfTrue="1" operator="lessThan">
      <formula>0</formula>
    </cfRule>
    <cfRule type="cellIs" dxfId="155" priority="148" stopIfTrue="1" operator="greaterThan">
      <formula>0</formula>
    </cfRule>
  </conditionalFormatting>
  <conditionalFormatting sqref="CK128:CK142">
    <cfRule type="cellIs" dxfId="154" priority="145" stopIfTrue="1" operator="lessThan">
      <formula>0</formula>
    </cfRule>
    <cfRule type="cellIs" dxfId="153" priority="146" stopIfTrue="1" operator="greaterThan">
      <formula>0</formula>
    </cfRule>
  </conditionalFormatting>
  <conditionalFormatting sqref="CK143:CK157">
    <cfRule type="cellIs" dxfId="152" priority="143" stopIfTrue="1" operator="lessThan">
      <formula>0</formula>
    </cfRule>
    <cfRule type="cellIs" dxfId="151" priority="144" stopIfTrue="1" operator="greaterThan">
      <formula>0</formula>
    </cfRule>
  </conditionalFormatting>
  <conditionalFormatting sqref="CK143:CK157">
    <cfRule type="cellIs" dxfId="150" priority="141" stopIfTrue="1" operator="lessThan">
      <formula>0</formula>
    </cfRule>
    <cfRule type="cellIs" dxfId="149" priority="142" stopIfTrue="1" operator="greaterThan">
      <formula>0</formula>
    </cfRule>
  </conditionalFormatting>
  <conditionalFormatting sqref="CK158:CK172">
    <cfRule type="cellIs" dxfId="148" priority="139" stopIfTrue="1" operator="lessThan">
      <formula>0</formula>
    </cfRule>
    <cfRule type="cellIs" dxfId="147" priority="140" stopIfTrue="1" operator="greaterThan">
      <formula>0</formula>
    </cfRule>
  </conditionalFormatting>
  <conditionalFormatting sqref="CK158:CK172">
    <cfRule type="cellIs" dxfId="146" priority="137" stopIfTrue="1" operator="lessThan">
      <formula>0</formula>
    </cfRule>
    <cfRule type="cellIs" dxfId="145" priority="138" stopIfTrue="1" operator="greaterThan">
      <formula>0</formula>
    </cfRule>
  </conditionalFormatting>
  <conditionalFormatting sqref="CK173:CK187">
    <cfRule type="cellIs" dxfId="144" priority="135" stopIfTrue="1" operator="lessThan">
      <formula>0</formula>
    </cfRule>
    <cfRule type="cellIs" dxfId="143" priority="136" stopIfTrue="1" operator="greaterThan">
      <formula>0</formula>
    </cfRule>
  </conditionalFormatting>
  <conditionalFormatting sqref="CK173:CK187">
    <cfRule type="cellIs" dxfId="142" priority="133" stopIfTrue="1" operator="lessThan">
      <formula>0</formula>
    </cfRule>
    <cfRule type="cellIs" dxfId="141" priority="134" stopIfTrue="1" operator="greaterThan">
      <formula>0</formula>
    </cfRule>
  </conditionalFormatting>
  <conditionalFormatting sqref="CK188:CK202">
    <cfRule type="cellIs" dxfId="140" priority="131" stopIfTrue="1" operator="lessThan">
      <formula>0</formula>
    </cfRule>
    <cfRule type="cellIs" dxfId="139" priority="132" stopIfTrue="1" operator="greaterThan">
      <formula>0</formula>
    </cfRule>
  </conditionalFormatting>
  <conditionalFormatting sqref="CK188:CK202">
    <cfRule type="cellIs" dxfId="138" priority="129" stopIfTrue="1" operator="lessThan">
      <formula>0</formula>
    </cfRule>
    <cfRule type="cellIs" dxfId="137" priority="130" stopIfTrue="1" operator="greaterThan">
      <formula>0</formula>
    </cfRule>
  </conditionalFormatting>
  <conditionalFormatting sqref="CK203:CK217">
    <cfRule type="cellIs" dxfId="136" priority="127" stopIfTrue="1" operator="lessThan">
      <formula>0</formula>
    </cfRule>
    <cfRule type="cellIs" dxfId="135" priority="128" stopIfTrue="1" operator="greaterThan">
      <formula>0</formula>
    </cfRule>
  </conditionalFormatting>
  <conditionalFormatting sqref="CK203:CK217">
    <cfRule type="cellIs" dxfId="134" priority="125" stopIfTrue="1" operator="lessThan">
      <formula>0</formula>
    </cfRule>
    <cfRule type="cellIs" dxfId="133" priority="126" stopIfTrue="1" operator="greaterThan">
      <formula>0</formula>
    </cfRule>
  </conditionalFormatting>
  <conditionalFormatting sqref="CK38:CK52">
    <cfRule type="cellIs" dxfId="132" priority="123" stopIfTrue="1" operator="lessThan">
      <formula>0</formula>
    </cfRule>
    <cfRule type="cellIs" dxfId="131" priority="124" stopIfTrue="1" operator="greaterThan">
      <formula>0</formula>
    </cfRule>
  </conditionalFormatting>
  <conditionalFormatting sqref="CK38:CK52">
    <cfRule type="cellIs" dxfId="130" priority="121" stopIfTrue="1" operator="lessThan">
      <formula>0</formula>
    </cfRule>
    <cfRule type="cellIs" dxfId="129" priority="122" stopIfTrue="1" operator="greaterThan">
      <formula>0</formula>
    </cfRule>
  </conditionalFormatting>
  <conditionalFormatting sqref="CP234">
    <cfRule type="cellIs" dxfId="128" priority="119" stopIfTrue="1" operator="lessThan">
      <formula>0</formula>
    </cfRule>
    <cfRule type="cellIs" dxfId="127" priority="120" stopIfTrue="1" operator="greaterThan">
      <formula>0</formula>
    </cfRule>
  </conditionalFormatting>
  <conditionalFormatting sqref="CP24:CP35 CP37">
    <cfRule type="cellIs" dxfId="126" priority="117" stopIfTrue="1" operator="lessThan">
      <formula>0</formula>
    </cfRule>
    <cfRule type="cellIs" dxfId="125" priority="118" stopIfTrue="1" operator="greaterThan">
      <formula>0</formula>
    </cfRule>
  </conditionalFormatting>
  <conditionalFormatting sqref="CP219:CP230 CP233">
    <cfRule type="cellIs" dxfId="124" priority="115" stopIfTrue="1" operator="lessThan">
      <formula>0</formula>
    </cfRule>
    <cfRule type="cellIs" dxfId="123" priority="116" stopIfTrue="1" operator="greaterThan">
      <formula>0</formula>
    </cfRule>
  </conditionalFormatting>
  <conditionalFormatting sqref="CP232">
    <cfRule type="cellIs" dxfId="122" priority="113" stopIfTrue="1" operator="lessThan">
      <formula>0</formula>
    </cfRule>
    <cfRule type="cellIs" dxfId="121" priority="114" stopIfTrue="1" operator="greaterThan">
      <formula>0</formula>
    </cfRule>
  </conditionalFormatting>
  <conditionalFormatting sqref="CP36">
    <cfRule type="cellIs" dxfId="120" priority="111" stopIfTrue="1" operator="lessThan">
      <formula>0</formula>
    </cfRule>
    <cfRule type="cellIs" dxfId="119" priority="112" stopIfTrue="1" operator="greaterThan">
      <formula>0</formula>
    </cfRule>
  </conditionalFormatting>
  <conditionalFormatting sqref="CP231">
    <cfRule type="cellIs" dxfId="118" priority="109" stopIfTrue="1" operator="lessThan">
      <formula>0</formula>
    </cfRule>
    <cfRule type="cellIs" dxfId="117" priority="110" stopIfTrue="1" operator="greaterThan">
      <formula>0</formula>
    </cfRule>
  </conditionalFormatting>
  <conditionalFormatting sqref="CP53:CP67">
    <cfRule type="cellIs" dxfId="116" priority="107" stopIfTrue="1" operator="lessThan">
      <formula>0</formula>
    </cfRule>
    <cfRule type="cellIs" dxfId="115" priority="108" stopIfTrue="1" operator="greaterThan">
      <formula>0</formula>
    </cfRule>
  </conditionalFormatting>
  <conditionalFormatting sqref="CP53:CP67">
    <cfRule type="cellIs" dxfId="114" priority="105" stopIfTrue="1" operator="lessThan">
      <formula>0</formula>
    </cfRule>
    <cfRule type="cellIs" dxfId="113" priority="106" stopIfTrue="1" operator="greaterThan">
      <formula>0</formula>
    </cfRule>
  </conditionalFormatting>
  <conditionalFormatting sqref="CP68:CP82">
    <cfRule type="cellIs" dxfId="112" priority="103" stopIfTrue="1" operator="lessThan">
      <formula>0</formula>
    </cfRule>
    <cfRule type="cellIs" dxfId="111" priority="104" stopIfTrue="1" operator="greaterThan">
      <formula>0</formula>
    </cfRule>
  </conditionalFormatting>
  <conditionalFormatting sqref="CP68:CP82">
    <cfRule type="cellIs" dxfId="110" priority="101" stopIfTrue="1" operator="lessThan">
      <formula>0</formula>
    </cfRule>
    <cfRule type="cellIs" dxfId="109" priority="102" stopIfTrue="1" operator="greaterThan">
      <formula>0</formula>
    </cfRule>
  </conditionalFormatting>
  <conditionalFormatting sqref="CP83:CP97">
    <cfRule type="cellIs" dxfId="108" priority="99" stopIfTrue="1" operator="lessThan">
      <formula>0</formula>
    </cfRule>
    <cfRule type="cellIs" dxfId="107" priority="100" stopIfTrue="1" operator="greaterThan">
      <formula>0</formula>
    </cfRule>
  </conditionalFormatting>
  <conditionalFormatting sqref="CP83:CP97">
    <cfRule type="cellIs" dxfId="106" priority="97" stopIfTrue="1" operator="lessThan">
      <formula>0</formula>
    </cfRule>
    <cfRule type="cellIs" dxfId="105" priority="98" stopIfTrue="1" operator="greaterThan">
      <formula>0</formula>
    </cfRule>
  </conditionalFormatting>
  <conditionalFormatting sqref="CP98:CP112">
    <cfRule type="cellIs" dxfId="104" priority="95" stopIfTrue="1" operator="lessThan">
      <formula>0</formula>
    </cfRule>
    <cfRule type="cellIs" dxfId="103" priority="96" stopIfTrue="1" operator="greaterThan">
      <formula>0</formula>
    </cfRule>
  </conditionalFormatting>
  <conditionalFormatting sqref="CP98:CP112">
    <cfRule type="cellIs" dxfId="102" priority="93" stopIfTrue="1" operator="lessThan">
      <formula>0</formula>
    </cfRule>
    <cfRule type="cellIs" dxfId="101" priority="94" stopIfTrue="1" operator="greaterThan">
      <formula>0</formula>
    </cfRule>
  </conditionalFormatting>
  <conditionalFormatting sqref="CP113:CP127">
    <cfRule type="cellIs" dxfId="100" priority="91" stopIfTrue="1" operator="lessThan">
      <formula>0</formula>
    </cfRule>
    <cfRule type="cellIs" dxfId="99" priority="92" stopIfTrue="1" operator="greaterThan">
      <formula>0</formula>
    </cfRule>
  </conditionalFormatting>
  <conditionalFormatting sqref="CP113:CP127">
    <cfRule type="cellIs" dxfId="98" priority="89" stopIfTrue="1" operator="lessThan">
      <formula>0</formula>
    </cfRule>
    <cfRule type="cellIs" dxfId="97" priority="90" stopIfTrue="1" operator="greaterThan">
      <formula>0</formula>
    </cfRule>
  </conditionalFormatting>
  <conditionalFormatting sqref="CP128:CP142">
    <cfRule type="cellIs" dxfId="96" priority="87" stopIfTrue="1" operator="lessThan">
      <formula>0</formula>
    </cfRule>
    <cfRule type="cellIs" dxfId="95" priority="88" stopIfTrue="1" operator="greaterThan">
      <formula>0</formula>
    </cfRule>
  </conditionalFormatting>
  <conditionalFormatting sqref="CP128:CP142">
    <cfRule type="cellIs" dxfId="94" priority="85" stopIfTrue="1" operator="lessThan">
      <formula>0</formula>
    </cfRule>
    <cfRule type="cellIs" dxfId="93" priority="86" stopIfTrue="1" operator="greaterThan">
      <formula>0</formula>
    </cfRule>
  </conditionalFormatting>
  <conditionalFormatting sqref="CP143:CP157">
    <cfRule type="cellIs" dxfId="92" priority="83" stopIfTrue="1" operator="lessThan">
      <formula>0</formula>
    </cfRule>
    <cfRule type="cellIs" dxfId="91" priority="84" stopIfTrue="1" operator="greaterThan">
      <formula>0</formula>
    </cfRule>
  </conditionalFormatting>
  <conditionalFormatting sqref="CP143:CP157">
    <cfRule type="cellIs" dxfId="90" priority="81" stopIfTrue="1" operator="lessThan">
      <formula>0</formula>
    </cfRule>
    <cfRule type="cellIs" dxfId="89" priority="82" stopIfTrue="1" operator="greaterThan">
      <formula>0</formula>
    </cfRule>
  </conditionalFormatting>
  <conditionalFormatting sqref="CP158:CP172">
    <cfRule type="cellIs" dxfId="88" priority="79" stopIfTrue="1" operator="lessThan">
      <formula>0</formula>
    </cfRule>
    <cfRule type="cellIs" dxfId="87" priority="80" stopIfTrue="1" operator="greaterThan">
      <formula>0</formula>
    </cfRule>
  </conditionalFormatting>
  <conditionalFormatting sqref="CP158:CP172">
    <cfRule type="cellIs" dxfId="86" priority="77" stopIfTrue="1" operator="lessThan">
      <formula>0</formula>
    </cfRule>
    <cfRule type="cellIs" dxfId="85" priority="78" stopIfTrue="1" operator="greaterThan">
      <formula>0</formula>
    </cfRule>
  </conditionalFormatting>
  <conditionalFormatting sqref="CP173:CP187">
    <cfRule type="cellIs" dxfId="84" priority="75" stopIfTrue="1" operator="lessThan">
      <formula>0</formula>
    </cfRule>
    <cfRule type="cellIs" dxfId="83" priority="76" stopIfTrue="1" operator="greaterThan">
      <formula>0</formula>
    </cfRule>
  </conditionalFormatting>
  <conditionalFormatting sqref="CP173:CP187">
    <cfRule type="cellIs" dxfId="82" priority="73" stopIfTrue="1" operator="lessThan">
      <formula>0</formula>
    </cfRule>
    <cfRule type="cellIs" dxfId="81" priority="74" stopIfTrue="1" operator="greaterThan">
      <formula>0</formula>
    </cfRule>
  </conditionalFormatting>
  <conditionalFormatting sqref="CP188:CP202">
    <cfRule type="cellIs" dxfId="80" priority="71" stopIfTrue="1" operator="lessThan">
      <formula>0</formula>
    </cfRule>
    <cfRule type="cellIs" dxfId="79" priority="72" stopIfTrue="1" operator="greaterThan">
      <formula>0</formula>
    </cfRule>
  </conditionalFormatting>
  <conditionalFormatting sqref="CP188:CP202">
    <cfRule type="cellIs" dxfId="78" priority="69" stopIfTrue="1" operator="lessThan">
      <formula>0</formula>
    </cfRule>
    <cfRule type="cellIs" dxfId="77" priority="70" stopIfTrue="1" operator="greaterThan">
      <formula>0</formula>
    </cfRule>
  </conditionalFormatting>
  <conditionalFormatting sqref="CP203:CP217">
    <cfRule type="cellIs" dxfId="76" priority="67" stopIfTrue="1" operator="lessThan">
      <formula>0</formula>
    </cfRule>
    <cfRule type="cellIs" dxfId="75" priority="68" stopIfTrue="1" operator="greaterThan">
      <formula>0</formula>
    </cfRule>
  </conditionalFormatting>
  <conditionalFormatting sqref="CP203:CP217">
    <cfRule type="cellIs" dxfId="74" priority="65" stopIfTrue="1" operator="lessThan">
      <formula>0</formula>
    </cfRule>
    <cfRule type="cellIs" dxfId="73" priority="66" stopIfTrue="1" operator="greaterThan">
      <formula>0</formula>
    </cfRule>
  </conditionalFormatting>
  <conditionalFormatting sqref="CP38:CP52">
    <cfRule type="cellIs" dxfId="72" priority="63" stopIfTrue="1" operator="lessThan">
      <formula>0</formula>
    </cfRule>
    <cfRule type="cellIs" dxfId="71" priority="64" stopIfTrue="1" operator="greaterThan">
      <formula>0</formula>
    </cfRule>
  </conditionalFormatting>
  <conditionalFormatting sqref="CP38:CP52">
    <cfRule type="cellIs" dxfId="70" priority="61" stopIfTrue="1" operator="lessThan">
      <formula>0</formula>
    </cfRule>
    <cfRule type="cellIs" dxfId="69" priority="62" stopIfTrue="1" operator="greaterThan">
      <formula>0</formula>
    </cfRule>
  </conditionalFormatting>
  <conditionalFormatting sqref="CU234">
    <cfRule type="cellIs" dxfId="68" priority="59" stopIfTrue="1" operator="lessThan">
      <formula>0</formula>
    </cfRule>
    <cfRule type="cellIs" dxfId="67" priority="60" stopIfTrue="1" operator="greaterThan">
      <formula>0</formula>
    </cfRule>
  </conditionalFormatting>
  <conditionalFormatting sqref="CU24:CU35 CU37">
    <cfRule type="cellIs" dxfId="66" priority="57" stopIfTrue="1" operator="lessThan">
      <formula>0</formula>
    </cfRule>
    <cfRule type="cellIs" dxfId="65" priority="58" stopIfTrue="1" operator="greaterThan">
      <formula>0</formula>
    </cfRule>
  </conditionalFormatting>
  <conditionalFormatting sqref="CU219:CU230 CU233">
    <cfRule type="cellIs" dxfId="64" priority="55" stopIfTrue="1" operator="lessThan">
      <formula>0</formula>
    </cfRule>
    <cfRule type="cellIs" dxfId="63" priority="56" stopIfTrue="1" operator="greaterThan">
      <formula>0</formula>
    </cfRule>
  </conditionalFormatting>
  <conditionalFormatting sqref="CU232">
    <cfRule type="cellIs" dxfId="62" priority="53" stopIfTrue="1" operator="lessThan">
      <formula>0</formula>
    </cfRule>
    <cfRule type="cellIs" dxfId="61" priority="54" stopIfTrue="1" operator="greaterThan">
      <formula>0</formula>
    </cfRule>
  </conditionalFormatting>
  <conditionalFormatting sqref="CU36">
    <cfRule type="cellIs" dxfId="60" priority="51" stopIfTrue="1" operator="lessThan">
      <formula>0</formula>
    </cfRule>
    <cfRule type="cellIs" dxfId="59" priority="52" stopIfTrue="1" operator="greaterThan">
      <formula>0</formula>
    </cfRule>
  </conditionalFormatting>
  <conditionalFormatting sqref="CU231">
    <cfRule type="cellIs" dxfId="58" priority="49" stopIfTrue="1" operator="lessThan">
      <formula>0</formula>
    </cfRule>
    <cfRule type="cellIs" dxfId="57" priority="50" stopIfTrue="1" operator="greaterThan">
      <formula>0</formula>
    </cfRule>
  </conditionalFormatting>
  <conditionalFormatting sqref="CU53:CU67">
    <cfRule type="cellIs" dxfId="56" priority="47" stopIfTrue="1" operator="lessThan">
      <formula>0</formula>
    </cfRule>
    <cfRule type="cellIs" dxfId="55" priority="48" stopIfTrue="1" operator="greaterThan">
      <formula>0</formula>
    </cfRule>
  </conditionalFormatting>
  <conditionalFormatting sqref="CU53:CU67">
    <cfRule type="cellIs" dxfId="54" priority="45" stopIfTrue="1" operator="lessThan">
      <formula>0</formula>
    </cfRule>
    <cfRule type="cellIs" dxfId="53" priority="46" stopIfTrue="1" operator="greaterThan">
      <formula>0</formula>
    </cfRule>
  </conditionalFormatting>
  <conditionalFormatting sqref="CU68:CU82">
    <cfRule type="cellIs" dxfId="52" priority="43" stopIfTrue="1" operator="lessThan">
      <formula>0</formula>
    </cfRule>
    <cfRule type="cellIs" dxfId="51" priority="44" stopIfTrue="1" operator="greaterThan">
      <formula>0</formula>
    </cfRule>
  </conditionalFormatting>
  <conditionalFormatting sqref="CU68:CU82">
    <cfRule type="cellIs" dxfId="50" priority="41" stopIfTrue="1" operator="lessThan">
      <formula>0</formula>
    </cfRule>
    <cfRule type="cellIs" dxfId="49" priority="42" stopIfTrue="1" operator="greaterThan">
      <formula>0</formula>
    </cfRule>
  </conditionalFormatting>
  <conditionalFormatting sqref="CU83:CU97">
    <cfRule type="cellIs" dxfId="48" priority="39" stopIfTrue="1" operator="lessThan">
      <formula>0</formula>
    </cfRule>
    <cfRule type="cellIs" dxfId="47" priority="40" stopIfTrue="1" operator="greaterThan">
      <formula>0</formula>
    </cfRule>
  </conditionalFormatting>
  <conditionalFormatting sqref="CU83:CU97">
    <cfRule type="cellIs" dxfId="46" priority="37" stopIfTrue="1" operator="lessThan">
      <formula>0</formula>
    </cfRule>
    <cfRule type="cellIs" dxfId="45" priority="38" stopIfTrue="1" operator="greaterThan">
      <formula>0</formula>
    </cfRule>
  </conditionalFormatting>
  <conditionalFormatting sqref="CU98:CU112">
    <cfRule type="cellIs" dxfId="44" priority="35" stopIfTrue="1" operator="lessThan">
      <formula>0</formula>
    </cfRule>
    <cfRule type="cellIs" dxfId="43" priority="36" stopIfTrue="1" operator="greaterThan">
      <formula>0</formula>
    </cfRule>
  </conditionalFormatting>
  <conditionalFormatting sqref="CU98:CU112">
    <cfRule type="cellIs" dxfId="42" priority="33" stopIfTrue="1" operator="lessThan">
      <formula>0</formula>
    </cfRule>
    <cfRule type="cellIs" dxfId="41" priority="34" stopIfTrue="1" operator="greaterThan">
      <formula>0</formula>
    </cfRule>
  </conditionalFormatting>
  <conditionalFormatting sqref="CU113:CU127">
    <cfRule type="cellIs" dxfId="40" priority="31" stopIfTrue="1" operator="lessThan">
      <formula>0</formula>
    </cfRule>
    <cfRule type="cellIs" dxfId="39" priority="32" stopIfTrue="1" operator="greaterThan">
      <formula>0</formula>
    </cfRule>
  </conditionalFormatting>
  <conditionalFormatting sqref="CU113:CU127">
    <cfRule type="cellIs" dxfId="38" priority="29" stopIfTrue="1" operator="lessThan">
      <formula>0</formula>
    </cfRule>
    <cfRule type="cellIs" dxfId="37" priority="30" stopIfTrue="1" operator="greaterThan">
      <formula>0</formula>
    </cfRule>
  </conditionalFormatting>
  <conditionalFormatting sqref="CU128:CU142">
    <cfRule type="cellIs" dxfId="36" priority="27" stopIfTrue="1" operator="lessThan">
      <formula>0</formula>
    </cfRule>
    <cfRule type="cellIs" dxfId="35" priority="28" stopIfTrue="1" operator="greaterThan">
      <formula>0</formula>
    </cfRule>
  </conditionalFormatting>
  <conditionalFormatting sqref="CU128:CU142">
    <cfRule type="cellIs" dxfId="34" priority="25" stopIfTrue="1" operator="lessThan">
      <formula>0</formula>
    </cfRule>
    <cfRule type="cellIs" dxfId="33" priority="26" stopIfTrue="1" operator="greaterThan">
      <formula>0</formula>
    </cfRule>
  </conditionalFormatting>
  <conditionalFormatting sqref="CU143:CU157">
    <cfRule type="cellIs" dxfId="32" priority="23" stopIfTrue="1" operator="lessThan">
      <formula>0</formula>
    </cfRule>
    <cfRule type="cellIs" dxfId="31" priority="24" stopIfTrue="1" operator="greaterThan">
      <formula>0</formula>
    </cfRule>
  </conditionalFormatting>
  <conditionalFormatting sqref="CU143:CU157">
    <cfRule type="cellIs" dxfId="30" priority="21" stopIfTrue="1" operator="lessThan">
      <formula>0</formula>
    </cfRule>
    <cfRule type="cellIs" dxfId="29" priority="22" stopIfTrue="1" operator="greaterThan">
      <formula>0</formula>
    </cfRule>
  </conditionalFormatting>
  <conditionalFormatting sqref="CU158:CU172">
    <cfRule type="cellIs" dxfId="28" priority="19" stopIfTrue="1" operator="lessThan">
      <formula>0</formula>
    </cfRule>
    <cfRule type="cellIs" dxfId="27" priority="20" stopIfTrue="1" operator="greaterThan">
      <formula>0</formula>
    </cfRule>
  </conditionalFormatting>
  <conditionalFormatting sqref="CU158:CU172">
    <cfRule type="cellIs" dxfId="26" priority="17" stopIfTrue="1" operator="lessThan">
      <formula>0</formula>
    </cfRule>
    <cfRule type="cellIs" dxfId="25" priority="18" stopIfTrue="1" operator="greaterThan">
      <formula>0</formula>
    </cfRule>
  </conditionalFormatting>
  <conditionalFormatting sqref="CU173:CU187">
    <cfRule type="cellIs" dxfId="24" priority="15" stopIfTrue="1" operator="lessThan">
      <formula>0</formula>
    </cfRule>
    <cfRule type="cellIs" dxfId="23" priority="16" stopIfTrue="1" operator="greaterThan">
      <formula>0</formula>
    </cfRule>
  </conditionalFormatting>
  <conditionalFormatting sqref="CU173:CU187">
    <cfRule type="cellIs" dxfId="22" priority="13" stopIfTrue="1" operator="lessThan">
      <formula>0</formula>
    </cfRule>
    <cfRule type="cellIs" dxfId="21" priority="14" stopIfTrue="1" operator="greaterThan">
      <formula>0</formula>
    </cfRule>
  </conditionalFormatting>
  <conditionalFormatting sqref="CU188:CU202">
    <cfRule type="cellIs" dxfId="20" priority="11" stopIfTrue="1" operator="lessThan">
      <formula>0</formula>
    </cfRule>
    <cfRule type="cellIs" dxfId="19" priority="12" stopIfTrue="1" operator="greaterThan">
      <formula>0</formula>
    </cfRule>
  </conditionalFormatting>
  <conditionalFormatting sqref="CU188:CU202">
    <cfRule type="cellIs" dxfId="18" priority="9" stopIfTrue="1" operator="lessThan">
      <formula>0</formula>
    </cfRule>
    <cfRule type="cellIs" dxfId="17" priority="10" stopIfTrue="1" operator="greaterThan">
      <formula>0</formula>
    </cfRule>
  </conditionalFormatting>
  <conditionalFormatting sqref="CU203:CU217">
    <cfRule type="cellIs" dxfId="16" priority="7" stopIfTrue="1" operator="lessThan">
      <formula>0</formula>
    </cfRule>
    <cfRule type="cellIs" dxfId="15" priority="8" stopIfTrue="1" operator="greaterThan">
      <formula>0</formula>
    </cfRule>
  </conditionalFormatting>
  <conditionalFormatting sqref="CU203:CU217">
    <cfRule type="cellIs" dxfId="14" priority="5" stopIfTrue="1" operator="lessThan">
      <formula>0</formula>
    </cfRule>
    <cfRule type="cellIs" dxfId="13" priority="6" stopIfTrue="1" operator="greaterThan">
      <formula>0</formula>
    </cfRule>
  </conditionalFormatting>
  <conditionalFormatting sqref="CU38:CU52">
    <cfRule type="cellIs" dxfId="12" priority="3" stopIfTrue="1" operator="lessThan">
      <formula>0</formula>
    </cfRule>
    <cfRule type="cellIs" dxfId="11" priority="4" stopIfTrue="1" operator="greaterThan">
      <formula>0</formula>
    </cfRule>
  </conditionalFormatting>
  <conditionalFormatting sqref="CU38:CU52">
    <cfRule type="cellIs" dxfId="10" priority="1" stopIfTrue="1" operator="lessThan">
      <formula>0</formula>
    </cfRule>
    <cfRule type="cellIs" dxfId="9" priority="2" stopIfTrue="1" operator="greaterThan">
      <formula>0</formula>
    </cfRule>
  </conditionalFormatting>
  <dataValidations count="3">
    <dataValidation type="list" errorStyle="information" allowBlank="1" showInputMessage="1" sqref="B21:C21 AU21:AV21 AF21:AG21 AA21:AB21 V21:W21 Q21:R21 BT21:BU21 AP21:AQ21 BY21:BZ21 AK21:AL21 L21:M21 G21:H21 CN21:CO21 CI21:CJ21 CD21:CE21 BO21:BP21 BJ21:BK21 BE21:BF21 AZ21:BA21 CS21:CT21" xr:uid="{00000000-0002-0000-0100-000000000000}">
      <formula1>"25,50,75,100"</formula1>
    </dataValidation>
    <dataValidation type="list" allowBlank="1" showInputMessage="1" showErrorMessage="1" sqref="CQ6:CQ20 E6:E20 J6:J20 O6:O20 T6:T20 Y6:Y20 AD6:AD20 AI6:AI20 AN6:AN20 AS6:AS20 AX6:AX20 BC6:BC20 BH6:BH20 BM6:BM20 BR6:BR20 BW6:BW20 CB6:CB20 CG6:CG20 CL6:CL20 CV6:CV20" xr:uid="{00000000-0002-0000-0100-000001000000}">
      <formula1>"E 13,E 13-FwN"</formula1>
    </dataValidation>
    <dataValidation errorStyle="information" allowBlank="1" showInputMessage="1" sqref="E21 J21 O21 T21 Y21 AD21 AI21 AN21 AS21 AX21 BC21 BH21 BM21 BR21 BW21 CB21 CG21 CL21 CQ21 CV21" xr:uid="{00000000-0002-0000-0100-000002000000}"/>
  </dataValidations>
  <pageMargins left="0.39370078740157483" right="0.39370078740157483" top="0.98425196850393704" bottom="0.98425196850393704" header="0.51181102362204722" footer="0.51181102362204722"/>
  <pageSetup paperSize="9" scale="73" orientation="landscape" horizontalDpi="4294967293" verticalDpi="4294967293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date" allowBlank="1" showInputMessage="1" showErrorMessage="1" errorTitle="Falsches Datum" error="Der Zeitraum wurde außerhalb der Parameter gewählt." xr:uid="{00000000-0002-0000-0100-000003000000}">
          <x14:formula1>
            <xm:f>Daten!$C$35</xm:f>
          </x14:formula1>
          <x14:formula2>
            <xm:f>Daten!$C$36</xm:f>
          </x14:formula2>
          <xm:sqref>B3:C4 CD3:CE4 CI3:CJ4 CN3:CO4 G3:H4 L3:M4 Q3:R4 V3:W4 AA3:AB4 AF3:AG4 AK3:AL4 AP3:AQ4 AU3:AV4 AZ3:BA4 BE3:BF4 BJ3:BK4 BO3:BP4 BT3:BU4 BY3:BZ4 CS3:CT4</xm:sqref>
        </x14:dataValidation>
        <x14:dataValidation type="list" allowBlank="1" showInputMessage="1" showErrorMessage="1" errorTitle="Falsches BVL" error="Achtung das von ihnen gewünschte BVL ist in der Datenbank des Calculators nicht enthalten." xr:uid="{00000000-0002-0000-0100-000004000000}">
          <x14:formula1>
            <xm:f>Daten!$B$3:$B$32</xm:f>
          </x14:formula1>
          <xm:sqref>B5:C5 G5:H5 L5:M5 Q5:R5 V5:W5 AA5:AB5 AF5:AG5 AK5:AL5 AP5:AQ5 AU5:AV5 AZ5:BA5 BE5:BF5 BJ5:BK5 BO5:BP5 BT5:BU5 BY5:BZ5 CD5:CE5 CI5:CJ5 CN5:CO5 CS5:CT5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8"/>
  <sheetViews>
    <sheetView workbookViewId="0">
      <selection activeCell="B23" sqref="B23"/>
    </sheetView>
  </sheetViews>
  <sheetFormatPr baseColWidth="10" defaultRowHeight="12.75" x14ac:dyDescent="0.2"/>
  <cols>
    <col min="1" max="1" width="23.85546875" bestFit="1" customWidth="1"/>
    <col min="2" max="3" width="15.7109375" customWidth="1"/>
    <col min="4" max="4" width="17.28515625" bestFit="1" customWidth="1"/>
    <col min="5" max="7" width="15.7109375" customWidth="1"/>
  </cols>
  <sheetData>
    <row r="1" spans="1:4" ht="15.75" x14ac:dyDescent="0.25">
      <c r="A1" s="8" t="s">
        <v>13</v>
      </c>
      <c r="B1" t="s">
        <v>22</v>
      </c>
      <c r="C1" s="98">
        <f>Übersicht!C4</f>
        <v>0</v>
      </c>
      <c r="D1" s="99"/>
    </row>
    <row r="2" spans="1:4" ht="15.75" x14ac:dyDescent="0.25">
      <c r="B2" t="s">
        <v>23</v>
      </c>
      <c r="C2" s="98">
        <f>Übersicht!C5</f>
        <v>0</v>
      </c>
      <c r="D2" s="99"/>
    </row>
    <row r="3" spans="1:4" ht="15.75" x14ac:dyDescent="0.25">
      <c r="B3" t="s">
        <v>64</v>
      </c>
      <c r="C3" s="98">
        <f>Übersicht!C6</f>
        <v>0</v>
      </c>
      <c r="D3" s="99"/>
    </row>
    <row r="4" spans="1:4" ht="15.75" x14ac:dyDescent="0.25">
      <c r="B4" t="s">
        <v>65</v>
      </c>
      <c r="C4" s="98">
        <f>Übersicht!C7</f>
        <v>0</v>
      </c>
      <c r="D4" s="99"/>
    </row>
    <row r="5" spans="1:4" ht="15.75" x14ac:dyDescent="0.25">
      <c r="B5" t="s">
        <v>66</v>
      </c>
      <c r="C5" s="98">
        <f>Übersicht!C8</f>
        <v>0</v>
      </c>
      <c r="D5" s="99"/>
    </row>
    <row r="6" spans="1:4" ht="15.75" x14ac:dyDescent="0.25">
      <c r="B6" t="s">
        <v>69</v>
      </c>
      <c r="C6" s="98">
        <f>Übersicht!C9</f>
        <v>0</v>
      </c>
      <c r="D6" s="99"/>
    </row>
    <row r="7" spans="1:4" ht="15.75" x14ac:dyDescent="0.25">
      <c r="B7" t="s">
        <v>70</v>
      </c>
      <c r="C7" s="98">
        <f>Übersicht!C10</f>
        <v>0</v>
      </c>
      <c r="D7" s="99"/>
    </row>
    <row r="8" spans="1:4" ht="15.75" x14ac:dyDescent="0.25">
      <c r="B8" t="s">
        <v>71</v>
      </c>
      <c r="C8" s="98">
        <f>Übersicht!C11</f>
        <v>0</v>
      </c>
      <c r="D8" s="99"/>
    </row>
    <row r="9" spans="1:4" ht="15.75" x14ac:dyDescent="0.25">
      <c r="B9" t="s">
        <v>67</v>
      </c>
      <c r="C9" s="100">
        <f>Übersicht!C12</f>
        <v>0</v>
      </c>
      <c r="D9" s="101"/>
    </row>
    <row r="10" spans="1:4" ht="15.75" x14ac:dyDescent="0.25">
      <c r="C10" s="42"/>
      <c r="D10" s="43"/>
    </row>
    <row r="11" spans="1:4" ht="15.75" x14ac:dyDescent="0.25">
      <c r="A11" s="8" t="s">
        <v>53</v>
      </c>
      <c r="B11" s="40" t="s">
        <v>11</v>
      </c>
      <c r="C11" s="96">
        <f>-(Personal!$B$234+Personal!$G$234+Personal!$L$234+Personal!$Q$234+Personal!$V$234+Personal!$AA$234+Personal!$AF$234+Personal!$AK$234+Personal!$AP$234+Personal!$AU$234)</f>
        <v>0</v>
      </c>
      <c r="D11" s="97"/>
    </row>
    <row r="12" spans="1:4" ht="15.75" x14ac:dyDescent="0.25">
      <c r="A12" s="8" t="s">
        <v>54</v>
      </c>
      <c r="B12" s="22" t="s">
        <v>10</v>
      </c>
      <c r="C12" s="96">
        <f>-(Personal!$C$234+Personal!$H$234+Personal!$M$234+Personal!$R$234+Personal!$W$234+Personal!$AB$234+Personal!$AG$234+Personal!$AL$234+Personal!$AQ$234+Personal!$AV$234)</f>
        <v>0</v>
      </c>
      <c r="D12" s="97"/>
    </row>
    <row r="13" spans="1:4" x14ac:dyDescent="0.2">
      <c r="A13" s="9"/>
      <c r="C13" s="1"/>
      <c r="D13" s="26"/>
    </row>
    <row r="14" spans="1:4" ht="15.75" x14ac:dyDescent="0.25">
      <c r="A14" s="8" t="s">
        <v>55</v>
      </c>
      <c r="B14" s="40" t="s">
        <v>11</v>
      </c>
      <c r="C14" s="96">
        <f>C9+C11</f>
        <v>0</v>
      </c>
      <c r="D14" s="97"/>
    </row>
    <row r="15" spans="1:4" ht="15.75" x14ac:dyDescent="0.25">
      <c r="A15" s="44" t="s">
        <v>56</v>
      </c>
      <c r="B15" s="45" t="s">
        <v>10</v>
      </c>
      <c r="C15" s="96">
        <f>C9+C12</f>
        <v>0</v>
      </c>
      <c r="D15" s="97"/>
    </row>
    <row r="16" spans="1:4" x14ac:dyDescent="0.2">
      <c r="A16" s="9"/>
      <c r="C16" s="1"/>
      <c r="D16" s="26"/>
    </row>
    <row r="17" spans="1:4" ht="15.75" x14ac:dyDescent="0.25">
      <c r="A17" s="8" t="s">
        <v>57</v>
      </c>
      <c r="C17" s="96">
        <f>-SUM(B22:B107)</f>
        <v>0</v>
      </c>
      <c r="D17" s="97"/>
    </row>
    <row r="18" spans="1:4" ht="16.5" thickBot="1" x14ac:dyDescent="0.3">
      <c r="A18" s="41" t="s">
        <v>56</v>
      </c>
      <c r="B18" s="46"/>
      <c r="C18" s="46"/>
      <c r="D18" s="47"/>
    </row>
    <row r="19" spans="1:4" x14ac:dyDescent="0.2">
      <c r="A19" s="9"/>
      <c r="D19" s="38"/>
    </row>
    <row r="20" spans="1:4" x14ac:dyDescent="0.2">
      <c r="A20" s="9"/>
      <c r="D20" s="38"/>
    </row>
    <row r="21" spans="1:4" ht="13.5" thickBot="1" x14ac:dyDescent="0.25">
      <c r="A21" s="81" t="s">
        <v>51</v>
      </c>
      <c r="B21" s="82" t="s">
        <v>52</v>
      </c>
      <c r="C21" s="82" t="s">
        <v>21</v>
      </c>
      <c r="D21" s="38"/>
    </row>
    <row r="22" spans="1:4" x14ac:dyDescent="0.2">
      <c r="A22" s="80">
        <v>2021</v>
      </c>
      <c r="B22" s="79">
        <v>0</v>
      </c>
      <c r="D22" s="38"/>
    </row>
    <row r="23" spans="1:4" x14ac:dyDescent="0.2">
      <c r="A23" s="80">
        <v>2022</v>
      </c>
      <c r="B23" s="79"/>
      <c r="D23" s="38"/>
    </row>
    <row r="24" spans="1:4" x14ac:dyDescent="0.2">
      <c r="A24" s="80">
        <v>2023</v>
      </c>
      <c r="B24" s="79"/>
      <c r="D24" s="38"/>
    </row>
    <row r="25" spans="1:4" x14ac:dyDescent="0.2">
      <c r="A25" s="80">
        <v>2024</v>
      </c>
      <c r="B25" s="79"/>
      <c r="D25" s="38"/>
    </row>
    <row r="26" spans="1:4" x14ac:dyDescent="0.2">
      <c r="A26" s="80">
        <v>2025</v>
      </c>
      <c r="B26" s="79"/>
      <c r="D26" s="38"/>
    </row>
    <row r="27" spans="1:4" x14ac:dyDescent="0.2">
      <c r="A27" s="80">
        <v>2026</v>
      </c>
      <c r="B27" s="79"/>
      <c r="D27" s="38"/>
    </row>
    <row r="28" spans="1:4" x14ac:dyDescent="0.2">
      <c r="A28" s="80">
        <v>2027</v>
      </c>
      <c r="B28" s="79"/>
      <c r="D28" s="38"/>
    </row>
    <row r="29" spans="1:4" x14ac:dyDescent="0.2">
      <c r="A29" s="80">
        <v>2028</v>
      </c>
      <c r="B29" s="79"/>
      <c r="D29" s="38"/>
    </row>
    <row r="30" spans="1:4" x14ac:dyDescent="0.2">
      <c r="A30" s="80">
        <v>2029</v>
      </c>
      <c r="B30" s="79"/>
      <c r="D30" s="38"/>
    </row>
    <row r="31" spans="1:4" x14ac:dyDescent="0.2">
      <c r="A31" s="80">
        <v>2030</v>
      </c>
      <c r="B31" s="79"/>
      <c r="D31" s="38"/>
    </row>
    <row r="32" spans="1:4" x14ac:dyDescent="0.2">
      <c r="A32" s="83">
        <v>2031</v>
      </c>
      <c r="B32" s="48"/>
      <c r="D32" s="38"/>
    </row>
    <row r="33" spans="1:4" x14ac:dyDescent="0.2">
      <c r="A33" s="83">
        <v>2032</v>
      </c>
      <c r="B33" s="48"/>
      <c r="D33" s="38"/>
    </row>
    <row r="34" spans="1:4" x14ac:dyDescent="0.2">
      <c r="A34" s="58"/>
      <c r="B34" s="48"/>
      <c r="D34" s="38"/>
    </row>
    <row r="35" spans="1:4" x14ac:dyDescent="0.2">
      <c r="A35" s="58"/>
      <c r="B35" s="48"/>
      <c r="D35" s="38"/>
    </row>
    <row r="36" spans="1:4" x14ac:dyDescent="0.2">
      <c r="A36" s="58"/>
      <c r="B36" s="48"/>
      <c r="D36" s="38"/>
    </row>
    <row r="37" spans="1:4" x14ac:dyDescent="0.2">
      <c r="A37" s="58"/>
      <c r="B37" s="48"/>
      <c r="D37" s="38"/>
    </row>
    <row r="38" spans="1:4" x14ac:dyDescent="0.2">
      <c r="A38" s="58"/>
      <c r="B38" s="48"/>
      <c r="D38" s="38"/>
    </row>
    <row r="39" spans="1:4" x14ac:dyDescent="0.2">
      <c r="A39" s="58"/>
      <c r="B39" s="48"/>
      <c r="D39" s="38"/>
    </row>
    <row r="40" spans="1:4" x14ac:dyDescent="0.2">
      <c r="A40" s="58"/>
      <c r="B40" s="48"/>
      <c r="D40" s="38"/>
    </row>
    <row r="41" spans="1:4" x14ac:dyDescent="0.2">
      <c r="A41" s="58"/>
      <c r="B41" s="48"/>
      <c r="D41" s="38"/>
    </row>
    <row r="42" spans="1:4" x14ac:dyDescent="0.2">
      <c r="A42" s="58"/>
      <c r="B42" s="48"/>
      <c r="D42" s="38"/>
    </row>
    <row r="43" spans="1:4" x14ac:dyDescent="0.2">
      <c r="A43" s="58"/>
      <c r="B43" s="48"/>
      <c r="D43" s="38"/>
    </row>
    <row r="44" spans="1:4" x14ac:dyDescent="0.2">
      <c r="A44" s="58"/>
      <c r="B44" s="48"/>
      <c r="D44" s="38"/>
    </row>
    <row r="45" spans="1:4" x14ac:dyDescent="0.2">
      <c r="A45" s="58"/>
      <c r="B45" s="48"/>
      <c r="D45" s="38"/>
    </row>
    <row r="46" spans="1:4" x14ac:dyDescent="0.2">
      <c r="A46" s="58"/>
      <c r="B46" s="48"/>
      <c r="D46" s="38"/>
    </row>
    <row r="47" spans="1:4" x14ac:dyDescent="0.2">
      <c r="A47" s="58"/>
      <c r="B47" s="48"/>
      <c r="D47" s="38"/>
    </row>
    <row r="48" spans="1:4" x14ac:dyDescent="0.2">
      <c r="A48" s="58"/>
      <c r="B48" s="48"/>
      <c r="D48" s="38"/>
    </row>
    <row r="49" spans="1:4" x14ac:dyDescent="0.2">
      <c r="A49" s="58"/>
      <c r="B49" s="48"/>
      <c r="D49" s="38"/>
    </row>
    <row r="50" spans="1:4" x14ac:dyDescent="0.2">
      <c r="A50" s="58"/>
      <c r="B50" s="48"/>
      <c r="D50" s="38"/>
    </row>
    <row r="51" spans="1:4" x14ac:dyDescent="0.2">
      <c r="A51" s="58"/>
      <c r="B51" s="48"/>
      <c r="D51" s="38"/>
    </row>
    <row r="52" spans="1:4" x14ac:dyDescent="0.2">
      <c r="A52" s="58"/>
      <c r="B52" s="48"/>
      <c r="D52" s="38"/>
    </row>
    <row r="53" spans="1:4" x14ac:dyDescent="0.2">
      <c r="A53" s="58"/>
      <c r="B53" s="48"/>
      <c r="D53" s="38"/>
    </row>
    <row r="54" spans="1:4" x14ac:dyDescent="0.2">
      <c r="A54" s="58"/>
      <c r="B54" s="48"/>
      <c r="D54" s="38"/>
    </row>
    <row r="55" spans="1:4" x14ac:dyDescent="0.2">
      <c r="A55" s="58"/>
      <c r="B55" s="48"/>
      <c r="D55" s="38"/>
    </row>
    <row r="56" spans="1:4" x14ac:dyDescent="0.2">
      <c r="A56" s="58"/>
      <c r="B56" s="48"/>
      <c r="D56" s="38"/>
    </row>
    <row r="57" spans="1:4" x14ac:dyDescent="0.2">
      <c r="A57" s="58"/>
      <c r="B57" s="48"/>
      <c r="D57" s="38"/>
    </row>
    <row r="58" spans="1:4" x14ac:dyDescent="0.2">
      <c r="A58" s="58"/>
      <c r="B58" s="48"/>
      <c r="D58" s="38"/>
    </row>
    <row r="59" spans="1:4" x14ac:dyDescent="0.2">
      <c r="A59" s="58"/>
      <c r="B59" s="48"/>
      <c r="D59" s="38"/>
    </row>
    <row r="60" spans="1:4" x14ac:dyDescent="0.2">
      <c r="A60" s="58"/>
      <c r="B60" s="48"/>
      <c r="D60" s="38"/>
    </row>
    <row r="61" spans="1:4" x14ac:dyDescent="0.2">
      <c r="A61" s="58"/>
      <c r="B61" s="48"/>
      <c r="D61" s="38"/>
    </row>
    <row r="62" spans="1:4" x14ac:dyDescent="0.2">
      <c r="A62" s="58"/>
      <c r="B62" s="48"/>
      <c r="D62" s="38"/>
    </row>
    <row r="63" spans="1:4" x14ac:dyDescent="0.2">
      <c r="A63" s="58"/>
      <c r="B63" s="48"/>
      <c r="D63" s="38"/>
    </row>
    <row r="64" spans="1:4" x14ac:dyDescent="0.2">
      <c r="A64" s="58"/>
      <c r="B64" s="48"/>
      <c r="D64" s="38"/>
    </row>
    <row r="65" spans="1:4" x14ac:dyDescent="0.2">
      <c r="A65" s="58"/>
      <c r="B65" s="48"/>
      <c r="D65" s="38"/>
    </row>
    <row r="66" spans="1:4" x14ac:dyDescent="0.2">
      <c r="A66" s="58"/>
      <c r="B66" s="48"/>
      <c r="D66" s="38"/>
    </row>
    <row r="67" spans="1:4" x14ac:dyDescent="0.2">
      <c r="A67" s="58"/>
      <c r="B67" s="48"/>
      <c r="D67" s="38"/>
    </row>
    <row r="68" spans="1:4" x14ac:dyDescent="0.2">
      <c r="A68" s="58"/>
      <c r="B68" s="48"/>
      <c r="D68" s="38"/>
    </row>
    <row r="69" spans="1:4" x14ac:dyDescent="0.2">
      <c r="A69" s="58"/>
      <c r="B69" s="48"/>
      <c r="D69" s="38"/>
    </row>
    <row r="70" spans="1:4" x14ac:dyDescent="0.2">
      <c r="A70" s="58"/>
      <c r="B70" s="48"/>
      <c r="D70" s="38"/>
    </row>
    <row r="71" spans="1:4" x14ac:dyDescent="0.2">
      <c r="A71" s="58"/>
      <c r="B71" s="48"/>
      <c r="D71" s="38"/>
    </row>
    <row r="72" spans="1:4" x14ac:dyDescent="0.2">
      <c r="A72" s="58"/>
      <c r="B72" s="48"/>
      <c r="D72" s="38"/>
    </row>
    <row r="73" spans="1:4" x14ac:dyDescent="0.2">
      <c r="A73" s="58"/>
      <c r="B73" s="48"/>
      <c r="D73" s="38"/>
    </row>
    <row r="74" spans="1:4" x14ac:dyDescent="0.2">
      <c r="A74" s="58"/>
      <c r="B74" s="48"/>
      <c r="D74" s="38"/>
    </row>
    <row r="75" spans="1:4" x14ac:dyDescent="0.2">
      <c r="A75" s="58"/>
      <c r="B75" s="48"/>
      <c r="D75" s="38"/>
    </row>
    <row r="76" spans="1:4" x14ac:dyDescent="0.2">
      <c r="A76" s="58"/>
      <c r="B76" s="48"/>
      <c r="D76" s="38"/>
    </row>
    <row r="77" spans="1:4" x14ac:dyDescent="0.2">
      <c r="A77" s="58"/>
      <c r="B77" s="48"/>
      <c r="D77" s="38"/>
    </row>
    <row r="78" spans="1:4" x14ac:dyDescent="0.2">
      <c r="A78" s="58"/>
      <c r="B78" s="48"/>
      <c r="D78" s="38"/>
    </row>
    <row r="79" spans="1:4" x14ac:dyDescent="0.2">
      <c r="A79" s="58"/>
      <c r="B79" s="48"/>
      <c r="D79" s="38"/>
    </row>
    <row r="80" spans="1:4" x14ac:dyDescent="0.2">
      <c r="A80" s="58"/>
      <c r="B80" s="48"/>
      <c r="D80" s="38"/>
    </row>
    <row r="81" spans="1:9" x14ac:dyDescent="0.2">
      <c r="A81" s="58"/>
      <c r="B81" s="48"/>
      <c r="D81" s="38"/>
    </row>
    <row r="82" spans="1:9" x14ac:dyDescent="0.2">
      <c r="A82" s="59"/>
      <c r="B82" s="48"/>
      <c r="C82" s="39"/>
      <c r="D82" s="38"/>
    </row>
    <row r="83" spans="1:9" x14ac:dyDescent="0.2">
      <c r="A83" s="60"/>
      <c r="B83" s="48"/>
      <c r="C83" s="21"/>
      <c r="D83" s="38"/>
    </row>
    <row r="84" spans="1:9" x14ac:dyDescent="0.2">
      <c r="A84" s="59"/>
      <c r="B84" s="48"/>
      <c r="C84" s="39"/>
      <c r="D84" s="38"/>
    </row>
    <row r="85" spans="1:9" x14ac:dyDescent="0.2">
      <c r="A85" s="58"/>
      <c r="B85" s="48"/>
      <c r="D85" s="38"/>
    </row>
    <row r="86" spans="1:9" x14ac:dyDescent="0.2">
      <c r="A86" s="58"/>
      <c r="B86" s="48"/>
      <c r="D86" s="38"/>
    </row>
    <row r="87" spans="1:9" x14ac:dyDescent="0.2">
      <c r="A87" s="58"/>
      <c r="B87" s="48"/>
      <c r="D87" s="38"/>
    </row>
    <row r="88" spans="1:9" x14ac:dyDescent="0.2">
      <c r="A88" s="58"/>
      <c r="B88" s="48"/>
      <c r="D88" s="20"/>
      <c r="E88" s="39"/>
      <c r="F88" s="39"/>
      <c r="G88" s="39"/>
      <c r="H88" s="39"/>
      <c r="I88" s="39"/>
    </row>
    <row r="89" spans="1:9" x14ac:dyDescent="0.2">
      <c r="A89" s="58"/>
      <c r="B89" s="48"/>
      <c r="D89" s="39"/>
      <c r="E89" s="39"/>
      <c r="F89" s="39"/>
      <c r="G89" s="39"/>
      <c r="H89" s="39"/>
      <c r="I89" s="39"/>
    </row>
    <row r="90" spans="1:9" x14ac:dyDescent="0.2">
      <c r="A90" s="58"/>
      <c r="B90" s="48"/>
      <c r="D90" s="39"/>
      <c r="E90" s="39"/>
      <c r="F90" s="39"/>
      <c r="G90" s="39"/>
      <c r="H90" s="39"/>
      <c r="I90" s="39"/>
    </row>
    <row r="91" spans="1:9" x14ac:dyDescent="0.2">
      <c r="A91" s="58"/>
      <c r="B91" s="48"/>
    </row>
    <row r="92" spans="1:9" x14ac:dyDescent="0.2">
      <c r="A92" s="58"/>
      <c r="B92" s="48"/>
    </row>
    <row r="93" spans="1:9" x14ac:dyDescent="0.2">
      <c r="A93" s="58"/>
      <c r="B93" s="48"/>
    </row>
    <row r="94" spans="1:9" x14ac:dyDescent="0.2">
      <c r="A94" s="58"/>
      <c r="B94" s="48"/>
    </row>
    <row r="95" spans="1:9" x14ac:dyDescent="0.2">
      <c r="A95" s="58"/>
      <c r="B95" s="48"/>
    </row>
    <row r="96" spans="1:9" x14ac:dyDescent="0.2">
      <c r="A96" s="58"/>
      <c r="B96" s="48"/>
    </row>
    <row r="97" spans="1:2" x14ac:dyDescent="0.2">
      <c r="A97" s="58"/>
      <c r="B97" s="48"/>
    </row>
    <row r="98" spans="1:2" x14ac:dyDescent="0.2">
      <c r="A98" s="58"/>
      <c r="B98" s="48"/>
    </row>
    <row r="99" spans="1:2" x14ac:dyDescent="0.2">
      <c r="A99" s="58"/>
      <c r="B99" s="48"/>
    </row>
    <row r="100" spans="1:2" x14ac:dyDescent="0.2">
      <c r="A100" s="58"/>
      <c r="B100" s="48"/>
    </row>
    <row r="101" spans="1:2" x14ac:dyDescent="0.2">
      <c r="A101" s="58"/>
      <c r="B101" s="48"/>
    </row>
    <row r="102" spans="1:2" x14ac:dyDescent="0.2">
      <c r="A102" s="58"/>
      <c r="B102" s="48"/>
    </row>
    <row r="103" spans="1:2" x14ac:dyDescent="0.2">
      <c r="A103" s="58"/>
      <c r="B103" s="48"/>
    </row>
    <row r="104" spans="1:2" x14ac:dyDescent="0.2">
      <c r="A104" s="58"/>
      <c r="B104" s="48"/>
    </row>
    <row r="105" spans="1:2" x14ac:dyDescent="0.2">
      <c r="A105" s="58"/>
      <c r="B105" s="48"/>
    </row>
    <row r="106" spans="1:2" x14ac:dyDescent="0.2">
      <c r="A106" s="58"/>
      <c r="B106" s="48"/>
    </row>
    <row r="107" spans="1:2" x14ac:dyDescent="0.2">
      <c r="A107" s="58"/>
      <c r="B107" s="48"/>
    </row>
    <row r="108" spans="1:2" s="50" customFormat="1" x14ac:dyDescent="0.2">
      <c r="A108" s="49" t="s">
        <v>58</v>
      </c>
    </row>
  </sheetData>
  <mergeCells count="14">
    <mergeCell ref="C17:D17"/>
    <mergeCell ref="C1:D1"/>
    <mergeCell ref="C2:D2"/>
    <mergeCell ref="C11:D11"/>
    <mergeCell ref="C12:D12"/>
    <mergeCell ref="C14:D14"/>
    <mergeCell ref="C15:D15"/>
    <mergeCell ref="C3:D3"/>
    <mergeCell ref="C4:D4"/>
    <mergeCell ref="C5:D5"/>
    <mergeCell ref="C6:D6"/>
    <mergeCell ref="C7:D7"/>
    <mergeCell ref="C8:D8"/>
    <mergeCell ref="C9:D9"/>
  </mergeCells>
  <phoneticPr fontId="0" type="noConversion"/>
  <conditionalFormatting sqref="C11">
    <cfRule type="cellIs" dxfId="8" priority="14" stopIfTrue="1" operator="lessThan">
      <formula>0</formula>
    </cfRule>
    <cfRule type="cellIs" dxfId="7" priority="15" stopIfTrue="1" operator="greaterThan">
      <formula>0</formula>
    </cfRule>
  </conditionalFormatting>
  <conditionalFormatting sqref="C14:C15">
    <cfRule type="cellIs" dxfId="6" priority="8" stopIfTrue="1" operator="lessThan">
      <formula>0</formula>
    </cfRule>
    <cfRule type="cellIs" dxfId="5" priority="9" stopIfTrue="1" operator="greaterThan">
      <formula>0</formula>
    </cfRule>
  </conditionalFormatting>
  <conditionalFormatting sqref="C17">
    <cfRule type="cellIs" dxfId="4" priority="6" stopIfTrue="1" operator="lessThan">
      <formula>0</formula>
    </cfRule>
    <cfRule type="cellIs" dxfId="3" priority="7" stopIfTrue="1" operator="greaterThan">
      <formula>0</formula>
    </cfRule>
  </conditionalFormatting>
  <conditionalFormatting sqref="B22:B107">
    <cfRule type="cellIs" dxfId="2" priority="5" operator="greaterThan">
      <formula>0</formula>
    </cfRule>
  </conditionalFormatting>
  <conditionalFormatting sqref="C12">
    <cfRule type="cellIs" dxfId="1" priority="3" stopIfTrue="1" operator="lessThan">
      <formula>0</formula>
    </cfRule>
    <cfRule type="cellIs" dxfId="0" priority="4" stopIfTrue="1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B36"/>
  <sheetViews>
    <sheetView tabSelected="1" topLeftCell="R1" workbookViewId="0">
      <selection activeCell="V23" sqref="V23:Y32"/>
    </sheetView>
  </sheetViews>
  <sheetFormatPr baseColWidth="10" defaultRowHeight="12.75" outlineLevelCol="1" x14ac:dyDescent="0.2"/>
  <cols>
    <col min="5" max="5" width="8.140625" bestFit="1" customWidth="1"/>
    <col min="6" max="6" width="11.42578125" customWidth="1"/>
    <col min="7" max="9" width="11.42578125" hidden="1" customWidth="1" outlineLevel="1"/>
    <col min="10" max="10" width="8.140625" hidden="1" customWidth="1" outlineLevel="1"/>
    <col min="11" max="11" width="11.42578125" collapsed="1"/>
    <col min="12" max="14" width="0" hidden="1" customWidth="1" outlineLevel="1"/>
    <col min="15" max="15" width="8.140625" hidden="1" customWidth="1" outlineLevel="1"/>
    <col min="16" max="16" width="11.42578125" collapsed="1"/>
    <col min="17" max="19" width="11.42578125" outlineLevel="1"/>
    <col min="20" max="20" width="8.140625" bestFit="1" customWidth="1" outlineLevel="1"/>
    <col min="22" max="24" width="11.42578125" outlineLevel="1"/>
    <col min="25" max="25" width="8.140625" bestFit="1" customWidth="1" outlineLevel="1"/>
    <col min="27" max="27" width="11.42578125" customWidth="1" outlineLevel="1"/>
    <col min="28" max="28" width="11.7109375" customWidth="1" outlineLevel="1"/>
    <col min="29" max="29" width="11.42578125" customWidth="1" outlineLevel="1"/>
    <col min="30" max="30" width="8.140625" customWidth="1" outlineLevel="1"/>
    <col min="32" max="32" width="11.42578125" hidden="1" customWidth="1" outlineLevel="1"/>
    <col min="33" max="33" width="11.7109375" hidden="1" customWidth="1" outlineLevel="1"/>
    <col min="34" max="35" width="11.42578125" hidden="1" customWidth="1" outlineLevel="1"/>
    <col min="36" max="36" width="11.42578125" collapsed="1"/>
    <col min="37" max="40" width="11.42578125" hidden="1" customWidth="1" outlineLevel="1"/>
    <col min="41" max="41" width="11.42578125" collapsed="1"/>
    <col min="42" max="45" width="11.42578125" hidden="1" customWidth="1" outlineLevel="1"/>
    <col min="46" max="46" width="11.42578125" collapsed="1"/>
    <col min="47" max="50" width="11.42578125" hidden="1" customWidth="1" outlineLevel="1"/>
    <col min="51" max="51" width="11.42578125" collapsed="1"/>
    <col min="52" max="55" width="11.42578125" hidden="1" customWidth="1" outlineLevel="1"/>
    <col min="56" max="56" width="11.42578125" collapsed="1"/>
    <col min="57" max="60" width="11.42578125" hidden="1" customWidth="1" outlineLevel="1"/>
    <col min="61" max="61" width="11.42578125" collapsed="1"/>
    <col min="62" max="65" width="11.42578125" hidden="1" customWidth="1" outlineLevel="1"/>
    <col min="66" max="66" width="11.42578125" collapsed="1"/>
    <col min="67" max="70" width="11.42578125" hidden="1" customWidth="1" outlineLevel="1"/>
    <col min="71" max="71" width="11.42578125" collapsed="1"/>
  </cols>
  <sheetData>
    <row r="1" spans="1:70" x14ac:dyDescent="0.2">
      <c r="B1" s="11">
        <v>2019</v>
      </c>
      <c r="C1" s="12"/>
      <c r="D1" s="12"/>
      <c r="E1" s="12"/>
      <c r="G1" s="11">
        <v>2020</v>
      </c>
      <c r="H1" s="12"/>
      <c r="I1" s="12"/>
      <c r="J1" s="12"/>
      <c r="L1" s="11">
        <v>2021</v>
      </c>
      <c r="M1" s="12"/>
      <c r="N1" s="12"/>
      <c r="O1" s="12"/>
      <c r="Q1" s="11">
        <v>2022</v>
      </c>
      <c r="R1" s="12"/>
      <c r="S1" s="12"/>
      <c r="T1" s="12"/>
      <c r="V1" s="11">
        <v>2023</v>
      </c>
      <c r="W1" s="12"/>
      <c r="X1" s="12"/>
      <c r="Y1" s="12"/>
      <c r="AA1" s="11">
        <v>2024</v>
      </c>
      <c r="AB1" s="12"/>
      <c r="AC1" s="12"/>
      <c r="AD1" s="12"/>
      <c r="AF1" s="11">
        <v>2025</v>
      </c>
      <c r="AG1" s="12"/>
      <c r="AH1" s="12"/>
      <c r="AI1" s="12"/>
      <c r="AK1" s="11">
        <v>2026</v>
      </c>
      <c r="AL1" s="12"/>
      <c r="AM1" s="12"/>
      <c r="AN1" s="12"/>
      <c r="AP1" s="11">
        <v>2027</v>
      </c>
      <c r="AQ1" s="12"/>
      <c r="AR1" s="12"/>
      <c r="AS1" s="12"/>
      <c r="AU1" s="11">
        <v>2028</v>
      </c>
      <c r="AV1" s="12"/>
      <c r="AW1" s="12"/>
      <c r="AX1" s="12"/>
      <c r="AZ1" s="11">
        <v>2029</v>
      </c>
      <c r="BA1" s="12"/>
      <c r="BB1" s="12"/>
      <c r="BC1" s="12"/>
      <c r="BE1" s="11">
        <v>2030</v>
      </c>
      <c r="BF1" s="12"/>
      <c r="BG1" s="12"/>
      <c r="BH1" s="12"/>
      <c r="BJ1" s="11">
        <v>2031</v>
      </c>
      <c r="BK1" s="12"/>
      <c r="BL1" s="12"/>
      <c r="BM1" s="12"/>
      <c r="BO1" s="11">
        <v>2032</v>
      </c>
      <c r="BP1" s="12"/>
      <c r="BQ1" s="12"/>
      <c r="BR1" s="12"/>
    </row>
    <row r="2" spans="1:70" x14ac:dyDescent="0.2">
      <c r="B2" s="13" t="s">
        <v>2</v>
      </c>
      <c r="C2" s="13" t="s">
        <v>26</v>
      </c>
      <c r="D2" s="13" t="s">
        <v>27</v>
      </c>
      <c r="E2" s="13" t="s">
        <v>28</v>
      </c>
      <c r="G2" s="13" t="s">
        <v>2</v>
      </c>
      <c r="H2" s="13" t="s">
        <v>26</v>
      </c>
      <c r="I2" s="13" t="s">
        <v>27</v>
      </c>
      <c r="J2" s="13" t="s">
        <v>28</v>
      </c>
      <c r="L2" s="13" t="s">
        <v>2</v>
      </c>
      <c r="M2" s="13" t="s">
        <v>26</v>
      </c>
      <c r="N2" s="13" t="s">
        <v>27</v>
      </c>
      <c r="O2" s="13" t="s">
        <v>28</v>
      </c>
      <c r="Q2" s="13" t="s">
        <v>2</v>
      </c>
      <c r="R2" s="13" t="s">
        <v>26</v>
      </c>
      <c r="S2" s="13" t="s">
        <v>27</v>
      </c>
      <c r="T2" s="13" t="s">
        <v>28</v>
      </c>
      <c r="V2" s="13" t="s">
        <v>2</v>
      </c>
      <c r="W2" s="13" t="s">
        <v>26</v>
      </c>
      <c r="X2" s="13" t="s">
        <v>27</v>
      </c>
      <c r="Y2" s="13" t="s">
        <v>28</v>
      </c>
      <c r="AA2" s="13" t="s">
        <v>2</v>
      </c>
      <c r="AB2" s="13" t="s">
        <v>26</v>
      </c>
      <c r="AC2" s="13" t="s">
        <v>27</v>
      </c>
      <c r="AD2" s="13" t="s">
        <v>28</v>
      </c>
      <c r="AF2" s="13" t="s">
        <v>2</v>
      </c>
      <c r="AG2" s="13" t="s">
        <v>26</v>
      </c>
      <c r="AH2" s="13" t="s">
        <v>27</v>
      </c>
      <c r="AI2" s="13" t="s">
        <v>28</v>
      </c>
      <c r="AK2" s="13" t="s">
        <v>2</v>
      </c>
      <c r="AL2" s="13" t="s">
        <v>26</v>
      </c>
      <c r="AM2" s="13" t="s">
        <v>27</v>
      </c>
      <c r="AN2" s="13" t="s">
        <v>28</v>
      </c>
      <c r="AP2" s="13" t="s">
        <v>2</v>
      </c>
      <c r="AQ2" s="13" t="s">
        <v>26</v>
      </c>
      <c r="AR2" s="13" t="s">
        <v>27</v>
      </c>
      <c r="AS2" s="13" t="s">
        <v>28</v>
      </c>
      <c r="AU2" s="13" t="s">
        <v>2</v>
      </c>
      <c r="AV2" s="13" t="s">
        <v>26</v>
      </c>
      <c r="AW2" s="13" t="s">
        <v>27</v>
      </c>
      <c r="AX2" s="13" t="s">
        <v>28</v>
      </c>
      <c r="AZ2" s="13" t="s">
        <v>2</v>
      </c>
      <c r="BA2" s="13" t="s">
        <v>26</v>
      </c>
      <c r="BB2" s="13" t="s">
        <v>27</v>
      </c>
      <c r="BC2" s="13" t="s">
        <v>28</v>
      </c>
      <c r="BE2" s="13" t="s">
        <v>2</v>
      </c>
      <c r="BF2" s="13" t="s">
        <v>26</v>
      </c>
      <c r="BG2" s="13" t="s">
        <v>27</v>
      </c>
      <c r="BH2" s="13" t="s">
        <v>28</v>
      </c>
      <c r="BJ2" s="13" t="s">
        <v>2</v>
      </c>
      <c r="BK2" s="13" t="s">
        <v>26</v>
      </c>
      <c r="BL2" s="13" t="s">
        <v>27</v>
      </c>
      <c r="BM2" s="13" t="s">
        <v>28</v>
      </c>
      <c r="BO2" s="13" t="s">
        <v>2</v>
      </c>
      <c r="BP2" s="13" t="s">
        <v>26</v>
      </c>
      <c r="BQ2" s="13" t="s">
        <v>27</v>
      </c>
      <c r="BR2" s="13" t="s">
        <v>28</v>
      </c>
    </row>
    <row r="3" spans="1:70" x14ac:dyDescent="0.2">
      <c r="B3" s="69" t="s">
        <v>78</v>
      </c>
      <c r="C3" s="70">
        <v>0</v>
      </c>
      <c r="D3" s="4">
        <f t="shared" ref="D3:D32" si="0">C3/12</f>
        <v>0</v>
      </c>
      <c r="E3" s="4">
        <f t="shared" ref="E3:E7" si="1">C3/365</f>
        <v>0</v>
      </c>
      <c r="G3" s="69" t="s">
        <v>78</v>
      </c>
      <c r="H3" s="70">
        <v>0</v>
      </c>
      <c r="I3" s="4">
        <f t="shared" ref="I3:I32" si="2">H3/12</f>
        <v>0</v>
      </c>
      <c r="J3" s="4">
        <f>H3/366</f>
        <v>0</v>
      </c>
      <c r="L3" s="69" t="s">
        <v>78</v>
      </c>
      <c r="M3" s="70">
        <v>0</v>
      </c>
      <c r="N3" s="4">
        <f t="shared" ref="N3:N32" si="3">M3/12</f>
        <v>0</v>
      </c>
      <c r="O3" s="4">
        <f>M3/365</f>
        <v>0</v>
      </c>
      <c r="Q3" s="69" t="s">
        <v>78</v>
      </c>
      <c r="R3" s="84">
        <f>M3</f>
        <v>0</v>
      </c>
      <c r="S3" s="4">
        <f t="shared" ref="S3:S21" si="4">R3/12</f>
        <v>0</v>
      </c>
      <c r="T3" s="4">
        <f t="shared" ref="T3:T11" si="5">R3/365</f>
        <v>0</v>
      </c>
      <c r="V3" s="69" t="s">
        <v>78</v>
      </c>
      <c r="W3" s="84">
        <f>R3</f>
        <v>0</v>
      </c>
      <c r="X3" s="4">
        <f t="shared" ref="X3:X32" si="6">W3/12</f>
        <v>0</v>
      </c>
      <c r="Y3" s="4">
        <f t="shared" ref="Y3:Y11" si="7">W3/365</f>
        <v>0</v>
      </c>
      <c r="AA3" s="69" t="s">
        <v>78</v>
      </c>
      <c r="AB3" s="70">
        <f>W3</f>
        <v>0</v>
      </c>
      <c r="AC3" s="4">
        <f t="shared" ref="AC3:AC32" si="8">AB3/12</f>
        <v>0</v>
      </c>
      <c r="AD3" s="4">
        <f>AB3/366</f>
        <v>0</v>
      </c>
      <c r="AF3" s="69" t="s">
        <v>78</v>
      </c>
      <c r="AG3" s="70">
        <f>AB3</f>
        <v>0</v>
      </c>
      <c r="AH3" s="4">
        <f t="shared" ref="AH3:AH32" si="9">AG3/12</f>
        <v>0</v>
      </c>
      <c r="AI3" s="4">
        <f t="shared" ref="AI3:AI7" si="10">AG3/365</f>
        <v>0</v>
      </c>
      <c r="AK3" s="69" t="s">
        <v>78</v>
      </c>
      <c r="AL3" s="70">
        <f>AG3</f>
        <v>0</v>
      </c>
      <c r="AM3" s="4">
        <f t="shared" ref="AM3:AM32" si="11">AL3/12</f>
        <v>0</v>
      </c>
      <c r="AN3" s="4">
        <f t="shared" ref="AN3:AN7" si="12">AL3/365</f>
        <v>0</v>
      </c>
      <c r="AP3" s="69" t="s">
        <v>78</v>
      </c>
      <c r="AQ3" s="70">
        <f>AL3</f>
        <v>0</v>
      </c>
      <c r="AR3" s="4">
        <f t="shared" ref="AR3:AR32" si="13">AQ3/12</f>
        <v>0</v>
      </c>
      <c r="AS3" s="4">
        <f t="shared" ref="AS3:AS7" si="14">AQ3/365</f>
        <v>0</v>
      </c>
      <c r="AU3" s="69" t="s">
        <v>78</v>
      </c>
      <c r="AV3" s="70">
        <f>AQ3</f>
        <v>0</v>
      </c>
      <c r="AW3" s="4">
        <f t="shared" ref="AW3:AW32" si="15">AV3/12</f>
        <v>0</v>
      </c>
      <c r="AX3" s="4">
        <f>AV3/366</f>
        <v>0</v>
      </c>
      <c r="AZ3" s="69" t="s">
        <v>78</v>
      </c>
      <c r="BA3" s="70">
        <f>AV3</f>
        <v>0</v>
      </c>
      <c r="BB3" s="4">
        <f t="shared" ref="BB3:BB32" si="16">BA3/12</f>
        <v>0</v>
      </c>
      <c r="BC3" s="4">
        <f t="shared" ref="BC3:BC7" si="17">BA3/365</f>
        <v>0</v>
      </c>
      <c r="BE3" s="69" t="s">
        <v>78</v>
      </c>
      <c r="BF3" s="70">
        <f>BA3</f>
        <v>0</v>
      </c>
      <c r="BG3" s="4">
        <f t="shared" ref="BG3:BG32" si="18">BF3/12</f>
        <v>0</v>
      </c>
      <c r="BH3" s="4">
        <f t="shared" ref="BH3:BH7" si="19">BF3/365</f>
        <v>0</v>
      </c>
      <c r="BI3" s="66"/>
      <c r="BJ3" s="69" t="s">
        <v>78</v>
      </c>
      <c r="BK3" s="70">
        <f>BF3</f>
        <v>0</v>
      </c>
      <c r="BL3" s="4">
        <f t="shared" ref="BL3:BL32" si="20">BK3/12</f>
        <v>0</v>
      </c>
      <c r="BM3" s="4">
        <f t="shared" ref="BM3:BM7" si="21">BK3/365</f>
        <v>0</v>
      </c>
      <c r="BO3" s="69" t="s">
        <v>78</v>
      </c>
      <c r="BP3" s="70">
        <f>BK3</f>
        <v>0</v>
      </c>
      <c r="BQ3" s="4">
        <f t="shared" ref="BQ3:BQ32" si="22">BP3/12</f>
        <v>0</v>
      </c>
      <c r="BR3" s="4">
        <f>BP3/366</f>
        <v>0</v>
      </c>
    </row>
    <row r="4" spans="1:70" x14ac:dyDescent="0.2">
      <c r="B4" s="69" t="s">
        <v>34</v>
      </c>
      <c r="C4" s="70">
        <v>32546</v>
      </c>
      <c r="D4" s="4">
        <f t="shared" si="0"/>
        <v>2712.1666666666665</v>
      </c>
      <c r="E4" s="4">
        <f t="shared" si="1"/>
        <v>89.167123287671231</v>
      </c>
      <c r="G4" s="69" t="s">
        <v>34</v>
      </c>
      <c r="H4" s="70">
        <v>35214</v>
      </c>
      <c r="I4" s="4">
        <f t="shared" si="2"/>
        <v>2934.5</v>
      </c>
      <c r="J4" s="4">
        <f t="shared" ref="J4:J32" si="23">H4/366</f>
        <v>96.213114754098356</v>
      </c>
      <c r="L4" s="69" t="s">
        <v>34</v>
      </c>
      <c r="M4" s="70">
        <v>34897</v>
      </c>
      <c r="N4" s="4">
        <f t="shared" si="3"/>
        <v>2908.0833333333335</v>
      </c>
      <c r="O4" s="4">
        <f>M4/365</f>
        <v>95.608219178082194</v>
      </c>
      <c r="Q4" s="69" t="s">
        <v>34</v>
      </c>
      <c r="R4" s="84">
        <v>35869</v>
      </c>
      <c r="S4" s="4">
        <f t="shared" si="4"/>
        <v>2989.0833333333335</v>
      </c>
      <c r="T4" s="4">
        <f t="shared" si="5"/>
        <v>98.271232876712332</v>
      </c>
      <c r="V4" s="69" t="s">
        <v>34</v>
      </c>
      <c r="W4" s="84">
        <v>36679</v>
      </c>
      <c r="X4" s="4">
        <f t="shared" si="6"/>
        <v>3056.5833333333335</v>
      </c>
      <c r="Y4" s="4">
        <f t="shared" si="7"/>
        <v>100.49041095890411</v>
      </c>
      <c r="AA4" s="69" t="s">
        <v>34</v>
      </c>
      <c r="AB4" s="70">
        <f t="shared" ref="AB4:AB32" si="24">W4</f>
        <v>36679</v>
      </c>
      <c r="AC4" s="4">
        <f t="shared" si="8"/>
        <v>3056.5833333333335</v>
      </c>
      <c r="AD4" s="4">
        <f t="shared" ref="AD4:AD32" si="25">AB4/366</f>
        <v>100.21584699453553</v>
      </c>
      <c r="AF4" s="69" t="s">
        <v>34</v>
      </c>
      <c r="AG4" s="70">
        <f t="shared" ref="AG4:AG32" si="26">AB4</f>
        <v>36679</v>
      </c>
      <c r="AH4" s="4">
        <f t="shared" si="9"/>
        <v>3056.5833333333335</v>
      </c>
      <c r="AI4" s="4">
        <f t="shared" si="10"/>
        <v>100.49041095890411</v>
      </c>
      <c r="AK4" s="69" t="s">
        <v>34</v>
      </c>
      <c r="AL4" s="70">
        <f t="shared" ref="AL4:AL32" si="27">AG4</f>
        <v>36679</v>
      </c>
      <c r="AM4" s="4">
        <f t="shared" si="11"/>
        <v>3056.5833333333335</v>
      </c>
      <c r="AN4" s="4">
        <f t="shared" si="12"/>
        <v>100.49041095890411</v>
      </c>
      <c r="AP4" s="69" t="s">
        <v>34</v>
      </c>
      <c r="AQ4" s="70">
        <f t="shared" ref="AQ4:AQ32" si="28">AL4</f>
        <v>36679</v>
      </c>
      <c r="AR4" s="4">
        <f t="shared" si="13"/>
        <v>3056.5833333333335</v>
      </c>
      <c r="AS4" s="4">
        <f t="shared" si="14"/>
        <v>100.49041095890411</v>
      </c>
      <c r="AU4" s="69" t="s">
        <v>34</v>
      </c>
      <c r="AV4" s="70">
        <f t="shared" ref="AV4:AV32" si="29">AQ4</f>
        <v>36679</v>
      </c>
      <c r="AW4" s="4">
        <f t="shared" si="15"/>
        <v>3056.5833333333335</v>
      </c>
      <c r="AX4" s="4">
        <f t="shared" ref="AX4:AX32" si="30">AV4/366</f>
        <v>100.21584699453553</v>
      </c>
      <c r="AZ4" s="69" t="s">
        <v>34</v>
      </c>
      <c r="BA4" s="70">
        <f t="shared" ref="BA4:BA32" si="31">AV4</f>
        <v>36679</v>
      </c>
      <c r="BB4" s="4">
        <f t="shared" si="16"/>
        <v>3056.5833333333335</v>
      </c>
      <c r="BC4" s="4">
        <f t="shared" si="17"/>
        <v>100.49041095890411</v>
      </c>
      <c r="BE4" s="69" t="s">
        <v>34</v>
      </c>
      <c r="BF4" s="70">
        <f t="shared" ref="BF4:BF32" si="32">BA4</f>
        <v>36679</v>
      </c>
      <c r="BG4" s="4">
        <f t="shared" si="18"/>
        <v>3056.5833333333335</v>
      </c>
      <c r="BH4" s="4">
        <f t="shared" si="19"/>
        <v>100.49041095890411</v>
      </c>
      <c r="BI4" s="66"/>
      <c r="BJ4" s="69" t="s">
        <v>34</v>
      </c>
      <c r="BK4" s="70">
        <f t="shared" ref="BK4:BK32" si="33">BF4</f>
        <v>36679</v>
      </c>
      <c r="BL4" s="4">
        <f t="shared" si="20"/>
        <v>3056.5833333333335</v>
      </c>
      <c r="BM4" s="4">
        <f t="shared" si="21"/>
        <v>100.49041095890411</v>
      </c>
      <c r="BO4" s="69" t="s">
        <v>34</v>
      </c>
      <c r="BP4" s="70">
        <f t="shared" ref="BP4:BP32" si="34">BK4</f>
        <v>36679</v>
      </c>
      <c r="BQ4" s="4">
        <f t="shared" si="22"/>
        <v>3056.5833333333335</v>
      </c>
      <c r="BR4" s="4">
        <f t="shared" ref="BR4:BR32" si="35">BP4/366</f>
        <v>100.21584699453553</v>
      </c>
    </row>
    <row r="5" spans="1:70" x14ac:dyDescent="0.2">
      <c r="B5" s="69" t="s">
        <v>29</v>
      </c>
      <c r="C5" s="70">
        <v>40360</v>
      </c>
      <c r="D5" s="4">
        <f t="shared" si="0"/>
        <v>3363.3333333333335</v>
      </c>
      <c r="E5" s="4">
        <f t="shared" si="1"/>
        <v>110.57534246575342</v>
      </c>
      <c r="G5" s="69" t="s">
        <v>29</v>
      </c>
      <c r="H5" s="70">
        <v>42217</v>
      </c>
      <c r="I5" s="4">
        <f t="shared" si="2"/>
        <v>3518.0833333333335</v>
      </c>
      <c r="J5" s="4">
        <f t="shared" si="23"/>
        <v>115.34699453551913</v>
      </c>
      <c r="L5" s="69" t="s">
        <v>29</v>
      </c>
      <c r="M5" s="70">
        <v>42650</v>
      </c>
      <c r="N5" s="4">
        <f t="shared" si="3"/>
        <v>3554.1666666666665</v>
      </c>
      <c r="O5" s="4">
        <f t="shared" ref="O5:O32" si="36">M5/365</f>
        <v>116.84931506849315</v>
      </c>
      <c r="Q5" s="69" t="s">
        <v>29</v>
      </c>
      <c r="R5" s="84">
        <v>44110</v>
      </c>
      <c r="S5" s="4">
        <f t="shared" si="4"/>
        <v>3675.8333333333335</v>
      </c>
      <c r="T5" s="4">
        <f t="shared" si="5"/>
        <v>120.84931506849315</v>
      </c>
      <c r="V5" s="69" t="s">
        <v>29</v>
      </c>
      <c r="W5" s="84">
        <v>52784</v>
      </c>
      <c r="X5" s="4">
        <f t="shared" si="6"/>
        <v>4398.666666666667</v>
      </c>
      <c r="Y5" s="4">
        <f t="shared" si="7"/>
        <v>144.61369863013698</v>
      </c>
      <c r="AA5" s="69" t="s">
        <v>29</v>
      </c>
      <c r="AB5" s="70">
        <f t="shared" si="24"/>
        <v>52784</v>
      </c>
      <c r="AC5" s="4">
        <f t="shared" si="8"/>
        <v>4398.666666666667</v>
      </c>
      <c r="AD5" s="4">
        <f t="shared" si="25"/>
        <v>144.21857923497268</v>
      </c>
      <c r="AF5" s="69" t="s">
        <v>29</v>
      </c>
      <c r="AG5" s="70">
        <f t="shared" si="26"/>
        <v>52784</v>
      </c>
      <c r="AH5" s="4">
        <f t="shared" si="9"/>
        <v>4398.666666666667</v>
      </c>
      <c r="AI5" s="4">
        <f t="shared" si="10"/>
        <v>144.61369863013698</v>
      </c>
      <c r="AK5" s="69" t="s">
        <v>29</v>
      </c>
      <c r="AL5" s="70">
        <f t="shared" si="27"/>
        <v>52784</v>
      </c>
      <c r="AM5" s="4">
        <f t="shared" si="11"/>
        <v>4398.666666666667</v>
      </c>
      <c r="AN5" s="4">
        <f t="shared" si="12"/>
        <v>144.61369863013698</v>
      </c>
      <c r="AP5" s="69" t="s">
        <v>29</v>
      </c>
      <c r="AQ5" s="70">
        <f t="shared" si="28"/>
        <v>52784</v>
      </c>
      <c r="AR5" s="4">
        <f t="shared" si="13"/>
        <v>4398.666666666667</v>
      </c>
      <c r="AS5" s="4">
        <f t="shared" si="14"/>
        <v>144.61369863013698</v>
      </c>
      <c r="AU5" s="69" t="s">
        <v>29</v>
      </c>
      <c r="AV5" s="70">
        <f t="shared" si="29"/>
        <v>52784</v>
      </c>
      <c r="AW5" s="4">
        <f t="shared" si="15"/>
        <v>4398.666666666667</v>
      </c>
      <c r="AX5" s="4">
        <f t="shared" si="30"/>
        <v>144.21857923497268</v>
      </c>
      <c r="AZ5" s="69" t="s">
        <v>29</v>
      </c>
      <c r="BA5" s="70">
        <f t="shared" si="31"/>
        <v>52784</v>
      </c>
      <c r="BB5" s="4">
        <f t="shared" si="16"/>
        <v>4398.666666666667</v>
      </c>
      <c r="BC5" s="4">
        <f t="shared" si="17"/>
        <v>144.61369863013698</v>
      </c>
      <c r="BE5" s="69" t="s">
        <v>29</v>
      </c>
      <c r="BF5" s="70">
        <f t="shared" si="32"/>
        <v>52784</v>
      </c>
      <c r="BG5" s="4">
        <f t="shared" si="18"/>
        <v>4398.666666666667</v>
      </c>
      <c r="BH5" s="4">
        <f t="shared" si="19"/>
        <v>144.61369863013698</v>
      </c>
      <c r="BI5" s="66"/>
      <c r="BJ5" s="69" t="s">
        <v>29</v>
      </c>
      <c r="BK5" s="70">
        <f t="shared" si="33"/>
        <v>52784</v>
      </c>
      <c r="BL5" s="4">
        <f t="shared" si="20"/>
        <v>4398.666666666667</v>
      </c>
      <c r="BM5" s="4">
        <f t="shared" si="21"/>
        <v>144.61369863013698</v>
      </c>
      <c r="BO5" s="69" t="s">
        <v>29</v>
      </c>
      <c r="BP5" s="70">
        <f t="shared" si="34"/>
        <v>52784</v>
      </c>
      <c r="BQ5" s="4">
        <f t="shared" si="22"/>
        <v>4398.666666666667</v>
      </c>
      <c r="BR5" s="4">
        <f t="shared" si="35"/>
        <v>144.21857923497268</v>
      </c>
    </row>
    <row r="6" spans="1:70" x14ac:dyDescent="0.2">
      <c r="B6" s="69" t="s">
        <v>30</v>
      </c>
      <c r="C6" s="70">
        <v>45702</v>
      </c>
      <c r="D6" s="4">
        <f t="shared" si="0"/>
        <v>3808.5</v>
      </c>
      <c r="E6" s="4">
        <f t="shared" si="1"/>
        <v>125.21095890410959</v>
      </c>
      <c r="G6" s="69" t="s">
        <v>30</v>
      </c>
      <c r="H6" s="70">
        <v>48905</v>
      </c>
      <c r="I6" s="4">
        <f t="shared" si="2"/>
        <v>4075.4166666666665</v>
      </c>
      <c r="J6" s="4">
        <f t="shared" si="23"/>
        <v>133.62021857923497</v>
      </c>
      <c r="L6" s="69" t="s">
        <v>30</v>
      </c>
      <c r="M6" s="70">
        <v>50156</v>
      </c>
      <c r="N6" s="4">
        <f t="shared" si="3"/>
        <v>4179.666666666667</v>
      </c>
      <c r="O6" s="4">
        <f t="shared" si="36"/>
        <v>137.41369863013699</v>
      </c>
      <c r="Q6" s="69" t="s">
        <v>30</v>
      </c>
      <c r="R6" s="84">
        <v>49754</v>
      </c>
      <c r="S6" s="4">
        <f t="shared" si="4"/>
        <v>4146.166666666667</v>
      </c>
      <c r="T6" s="4">
        <f t="shared" si="5"/>
        <v>136.31232876712329</v>
      </c>
      <c r="V6" s="69" t="s">
        <v>30</v>
      </c>
      <c r="W6" s="84">
        <v>48749</v>
      </c>
      <c r="X6" s="4">
        <f t="shared" si="6"/>
        <v>4062.4166666666665</v>
      </c>
      <c r="Y6" s="4">
        <f t="shared" si="7"/>
        <v>133.55890410958904</v>
      </c>
      <c r="AA6" s="69" t="s">
        <v>30</v>
      </c>
      <c r="AB6" s="70">
        <f t="shared" si="24"/>
        <v>48749</v>
      </c>
      <c r="AC6" s="4">
        <f t="shared" si="8"/>
        <v>4062.4166666666665</v>
      </c>
      <c r="AD6" s="4">
        <f t="shared" si="25"/>
        <v>133.19398907103826</v>
      </c>
      <c r="AF6" s="69" t="s">
        <v>30</v>
      </c>
      <c r="AG6" s="70">
        <f t="shared" si="26"/>
        <v>48749</v>
      </c>
      <c r="AH6" s="4">
        <f t="shared" si="9"/>
        <v>4062.4166666666665</v>
      </c>
      <c r="AI6" s="4">
        <f t="shared" si="10"/>
        <v>133.55890410958904</v>
      </c>
      <c r="AK6" s="69" t="s">
        <v>30</v>
      </c>
      <c r="AL6" s="70">
        <f t="shared" si="27"/>
        <v>48749</v>
      </c>
      <c r="AM6" s="4">
        <f t="shared" si="11"/>
        <v>4062.4166666666665</v>
      </c>
      <c r="AN6" s="4">
        <f t="shared" si="12"/>
        <v>133.55890410958904</v>
      </c>
      <c r="AP6" s="69" t="s">
        <v>30</v>
      </c>
      <c r="AQ6" s="70">
        <f t="shared" si="28"/>
        <v>48749</v>
      </c>
      <c r="AR6" s="4">
        <f t="shared" si="13"/>
        <v>4062.4166666666665</v>
      </c>
      <c r="AS6" s="4">
        <f t="shared" si="14"/>
        <v>133.55890410958904</v>
      </c>
      <c r="AU6" s="69" t="s">
        <v>30</v>
      </c>
      <c r="AV6" s="70">
        <f t="shared" si="29"/>
        <v>48749</v>
      </c>
      <c r="AW6" s="4">
        <f t="shared" si="15"/>
        <v>4062.4166666666665</v>
      </c>
      <c r="AX6" s="4">
        <f t="shared" si="30"/>
        <v>133.19398907103826</v>
      </c>
      <c r="AZ6" s="69" t="s">
        <v>30</v>
      </c>
      <c r="BA6" s="70">
        <f t="shared" si="31"/>
        <v>48749</v>
      </c>
      <c r="BB6" s="4">
        <f t="shared" si="16"/>
        <v>4062.4166666666665</v>
      </c>
      <c r="BC6" s="4">
        <f t="shared" si="17"/>
        <v>133.55890410958904</v>
      </c>
      <c r="BE6" s="69" t="s">
        <v>30</v>
      </c>
      <c r="BF6" s="70">
        <f t="shared" si="32"/>
        <v>48749</v>
      </c>
      <c r="BG6" s="4">
        <f t="shared" si="18"/>
        <v>4062.4166666666665</v>
      </c>
      <c r="BH6" s="4">
        <f t="shared" si="19"/>
        <v>133.55890410958904</v>
      </c>
      <c r="BI6" s="66"/>
      <c r="BJ6" s="69" t="s">
        <v>30</v>
      </c>
      <c r="BK6" s="70">
        <f t="shared" si="33"/>
        <v>48749</v>
      </c>
      <c r="BL6" s="4">
        <f t="shared" si="20"/>
        <v>4062.4166666666665</v>
      </c>
      <c r="BM6" s="4">
        <f t="shared" si="21"/>
        <v>133.55890410958904</v>
      </c>
      <c r="BO6" s="69" t="s">
        <v>30</v>
      </c>
      <c r="BP6" s="70">
        <f t="shared" si="34"/>
        <v>48749</v>
      </c>
      <c r="BQ6" s="4">
        <f t="shared" si="22"/>
        <v>4062.4166666666665</v>
      </c>
      <c r="BR6" s="4">
        <f t="shared" si="35"/>
        <v>133.19398907103826</v>
      </c>
    </row>
    <row r="7" spans="1:70" x14ac:dyDescent="0.2">
      <c r="B7" s="69" t="s">
        <v>31</v>
      </c>
      <c r="C7" s="70">
        <v>54113</v>
      </c>
      <c r="D7" s="4">
        <f t="shared" si="0"/>
        <v>4509.416666666667</v>
      </c>
      <c r="E7" s="4">
        <f t="shared" si="1"/>
        <v>148.25479452054793</v>
      </c>
      <c r="G7" s="69" t="s">
        <v>31</v>
      </c>
      <c r="H7" s="70">
        <v>56571</v>
      </c>
      <c r="I7" s="4">
        <f t="shared" si="2"/>
        <v>4714.25</v>
      </c>
      <c r="J7" s="4">
        <f t="shared" si="23"/>
        <v>154.5655737704918</v>
      </c>
      <c r="L7" s="69" t="s">
        <v>31</v>
      </c>
      <c r="M7" s="70">
        <v>56216</v>
      </c>
      <c r="N7" s="4">
        <f t="shared" si="3"/>
        <v>4684.666666666667</v>
      </c>
      <c r="O7" s="4">
        <f t="shared" si="36"/>
        <v>154.01643835616437</v>
      </c>
      <c r="Q7" s="69" t="s">
        <v>31</v>
      </c>
      <c r="R7" s="84">
        <v>57918</v>
      </c>
      <c r="S7" s="4">
        <f t="shared" si="4"/>
        <v>4826.5</v>
      </c>
      <c r="T7" s="4">
        <f t="shared" si="5"/>
        <v>158.67945205479452</v>
      </c>
      <c r="V7" s="69" t="s">
        <v>31</v>
      </c>
      <c r="W7" s="84">
        <v>58904</v>
      </c>
      <c r="X7" s="4">
        <f t="shared" si="6"/>
        <v>4908.666666666667</v>
      </c>
      <c r="Y7" s="4">
        <f t="shared" si="7"/>
        <v>161.38082191780822</v>
      </c>
      <c r="AA7" s="69" t="s">
        <v>31</v>
      </c>
      <c r="AB7" s="70">
        <f t="shared" si="24"/>
        <v>58904</v>
      </c>
      <c r="AC7" s="4">
        <f t="shared" si="8"/>
        <v>4908.666666666667</v>
      </c>
      <c r="AD7" s="4">
        <f t="shared" si="25"/>
        <v>160.93989071038251</v>
      </c>
      <c r="AF7" s="69" t="s">
        <v>31</v>
      </c>
      <c r="AG7" s="70">
        <f t="shared" si="26"/>
        <v>58904</v>
      </c>
      <c r="AH7" s="4">
        <f t="shared" si="9"/>
        <v>4908.666666666667</v>
      </c>
      <c r="AI7" s="4">
        <f t="shared" si="10"/>
        <v>161.38082191780822</v>
      </c>
      <c r="AK7" s="69" t="s">
        <v>31</v>
      </c>
      <c r="AL7" s="70">
        <f t="shared" si="27"/>
        <v>58904</v>
      </c>
      <c r="AM7" s="4">
        <f t="shared" si="11"/>
        <v>4908.666666666667</v>
      </c>
      <c r="AN7" s="4">
        <f t="shared" si="12"/>
        <v>161.38082191780822</v>
      </c>
      <c r="AP7" s="69" t="s">
        <v>31</v>
      </c>
      <c r="AQ7" s="70">
        <f t="shared" si="28"/>
        <v>58904</v>
      </c>
      <c r="AR7" s="4">
        <f t="shared" si="13"/>
        <v>4908.666666666667</v>
      </c>
      <c r="AS7" s="4">
        <f t="shared" si="14"/>
        <v>161.38082191780822</v>
      </c>
      <c r="AU7" s="69" t="s">
        <v>31</v>
      </c>
      <c r="AV7" s="70">
        <f t="shared" si="29"/>
        <v>58904</v>
      </c>
      <c r="AW7" s="4">
        <f t="shared" si="15"/>
        <v>4908.666666666667</v>
      </c>
      <c r="AX7" s="4">
        <f t="shared" si="30"/>
        <v>160.93989071038251</v>
      </c>
      <c r="AZ7" s="69" t="s">
        <v>31</v>
      </c>
      <c r="BA7" s="70">
        <f t="shared" si="31"/>
        <v>58904</v>
      </c>
      <c r="BB7" s="4">
        <f t="shared" si="16"/>
        <v>4908.666666666667</v>
      </c>
      <c r="BC7" s="4">
        <f t="shared" si="17"/>
        <v>161.38082191780822</v>
      </c>
      <c r="BE7" s="69" t="s">
        <v>31</v>
      </c>
      <c r="BF7" s="70">
        <f t="shared" si="32"/>
        <v>58904</v>
      </c>
      <c r="BG7" s="4">
        <f t="shared" si="18"/>
        <v>4908.666666666667</v>
      </c>
      <c r="BH7" s="4">
        <f t="shared" si="19"/>
        <v>161.38082191780822</v>
      </c>
      <c r="BI7" s="66"/>
      <c r="BJ7" s="69" t="s">
        <v>31</v>
      </c>
      <c r="BK7" s="70">
        <f t="shared" si="33"/>
        <v>58904</v>
      </c>
      <c r="BL7" s="4">
        <f t="shared" si="20"/>
        <v>4908.666666666667</v>
      </c>
      <c r="BM7" s="4">
        <f t="shared" si="21"/>
        <v>161.38082191780822</v>
      </c>
      <c r="BO7" s="69" t="s">
        <v>31</v>
      </c>
      <c r="BP7" s="70">
        <f t="shared" si="34"/>
        <v>58904</v>
      </c>
      <c r="BQ7" s="4">
        <f t="shared" si="22"/>
        <v>4908.666666666667</v>
      </c>
      <c r="BR7" s="4">
        <f t="shared" si="35"/>
        <v>160.93989071038251</v>
      </c>
    </row>
    <row r="8" spans="1:70" x14ac:dyDescent="0.2">
      <c r="B8" s="69" t="s">
        <v>79</v>
      </c>
      <c r="C8" s="70">
        <v>65300</v>
      </c>
      <c r="D8" s="4">
        <f t="shared" ref="D8:D15" si="37">C8/12</f>
        <v>5441.666666666667</v>
      </c>
      <c r="E8" s="4">
        <f t="shared" ref="E8:E15" si="38">C8/365</f>
        <v>178.9041095890411</v>
      </c>
      <c r="G8" s="69" t="s">
        <v>79</v>
      </c>
      <c r="H8" s="70">
        <v>67855</v>
      </c>
      <c r="I8" s="4">
        <f t="shared" ref="I8:I15" si="39">H8/12</f>
        <v>5654.583333333333</v>
      </c>
      <c r="J8" s="4">
        <f t="shared" ref="J8:J17" si="40">H8/366</f>
        <v>185.39617486338798</v>
      </c>
      <c r="L8" s="69" t="s">
        <v>79</v>
      </c>
      <c r="M8" s="70">
        <v>71818</v>
      </c>
      <c r="N8" s="4">
        <f t="shared" ref="N8:N15" si="41">M8/12</f>
        <v>5984.833333333333</v>
      </c>
      <c r="O8" s="4">
        <f t="shared" ref="O8:O15" si="42">M8/365</f>
        <v>196.76164383561644</v>
      </c>
      <c r="Q8" s="69" t="s">
        <v>79</v>
      </c>
      <c r="R8" s="84">
        <v>73607</v>
      </c>
      <c r="S8" s="4">
        <f t="shared" si="4"/>
        <v>6133.916666666667</v>
      </c>
      <c r="T8" s="4">
        <f t="shared" si="5"/>
        <v>201.66301369863012</v>
      </c>
      <c r="V8" s="69" t="s">
        <v>79</v>
      </c>
      <c r="W8" s="84">
        <v>76855</v>
      </c>
      <c r="X8" s="4">
        <f t="shared" si="6"/>
        <v>6404.583333333333</v>
      </c>
      <c r="Y8" s="4">
        <f t="shared" si="7"/>
        <v>210.56164383561645</v>
      </c>
      <c r="AA8" s="69" t="s">
        <v>79</v>
      </c>
      <c r="AB8" s="70">
        <f t="shared" si="24"/>
        <v>76855</v>
      </c>
      <c r="AC8" s="4">
        <f t="shared" ref="AC8:AC15" si="43">AB8/12</f>
        <v>6404.583333333333</v>
      </c>
      <c r="AD8" s="4">
        <f t="shared" ref="AD8:AD15" si="44">AB8/366</f>
        <v>209.9863387978142</v>
      </c>
      <c r="AF8" s="69" t="s">
        <v>79</v>
      </c>
      <c r="AG8" s="70">
        <f t="shared" si="26"/>
        <v>76855</v>
      </c>
      <c r="AH8" s="4">
        <f t="shared" ref="AH8:AH15" si="45">AG8/12</f>
        <v>6404.583333333333</v>
      </c>
      <c r="AI8" s="4">
        <f t="shared" ref="AI8:AI15" si="46">AG8/365</f>
        <v>210.56164383561645</v>
      </c>
      <c r="AK8" s="69" t="s">
        <v>79</v>
      </c>
      <c r="AL8" s="70">
        <f t="shared" si="27"/>
        <v>76855</v>
      </c>
      <c r="AM8" s="4">
        <f t="shared" ref="AM8:AM15" si="47">AL8/12</f>
        <v>6404.583333333333</v>
      </c>
      <c r="AN8" s="4">
        <f t="shared" ref="AN8:AN15" si="48">AL8/365</f>
        <v>210.56164383561645</v>
      </c>
      <c r="AP8" s="69" t="s">
        <v>79</v>
      </c>
      <c r="AQ8" s="70">
        <f t="shared" si="28"/>
        <v>76855</v>
      </c>
      <c r="AR8" s="4">
        <f t="shared" ref="AR8:AR15" si="49">AQ8/12</f>
        <v>6404.583333333333</v>
      </c>
      <c r="AS8" s="4">
        <f t="shared" ref="AS8:AS15" si="50">AQ8/365</f>
        <v>210.56164383561645</v>
      </c>
      <c r="AU8" s="69" t="s">
        <v>79</v>
      </c>
      <c r="AV8" s="70">
        <f t="shared" si="29"/>
        <v>76855</v>
      </c>
      <c r="AW8" s="4">
        <f t="shared" ref="AW8:AW15" si="51">AV8/12</f>
        <v>6404.583333333333</v>
      </c>
      <c r="AX8" s="4">
        <f t="shared" ref="AX8:AX15" si="52">AV8/366</f>
        <v>209.9863387978142</v>
      </c>
      <c r="AZ8" s="69" t="s">
        <v>79</v>
      </c>
      <c r="BA8" s="70">
        <f t="shared" si="31"/>
        <v>76855</v>
      </c>
      <c r="BB8" s="4">
        <f t="shared" ref="BB8:BB15" si="53">BA8/12</f>
        <v>6404.583333333333</v>
      </c>
      <c r="BC8" s="4">
        <f t="shared" ref="BC8:BC15" si="54">BA8/365</f>
        <v>210.56164383561645</v>
      </c>
      <c r="BE8" s="69" t="s">
        <v>79</v>
      </c>
      <c r="BF8" s="70">
        <f t="shared" si="32"/>
        <v>76855</v>
      </c>
      <c r="BG8" s="4">
        <f t="shared" ref="BG8:BG15" si="55">BF8/12</f>
        <v>6404.583333333333</v>
      </c>
      <c r="BH8" s="4">
        <f t="shared" ref="BH8:BH15" si="56">BF8/365</f>
        <v>210.56164383561645</v>
      </c>
      <c r="BI8" s="66"/>
      <c r="BJ8" s="69" t="s">
        <v>79</v>
      </c>
      <c r="BK8" s="70">
        <f t="shared" si="33"/>
        <v>76855</v>
      </c>
      <c r="BL8" s="4">
        <f t="shared" ref="BL8:BL15" si="57">BK8/12</f>
        <v>6404.583333333333</v>
      </c>
      <c r="BM8" s="4">
        <f t="shared" ref="BM8:BM15" si="58">BK8/365</f>
        <v>210.56164383561645</v>
      </c>
      <c r="BO8" s="69" t="s">
        <v>79</v>
      </c>
      <c r="BP8" s="70">
        <f t="shared" si="34"/>
        <v>76855</v>
      </c>
      <c r="BQ8" s="4">
        <f t="shared" ref="BQ8:BQ15" si="59">BP8/12</f>
        <v>6404.583333333333</v>
      </c>
      <c r="BR8" s="4">
        <f t="shared" ref="BR8:BR15" si="60">BP8/366</f>
        <v>209.9863387978142</v>
      </c>
    </row>
    <row r="9" spans="1:70" x14ac:dyDescent="0.2">
      <c r="B9" s="69" t="s">
        <v>80</v>
      </c>
      <c r="C9" s="70">
        <v>63375</v>
      </c>
      <c r="D9" s="4">
        <f t="shared" si="37"/>
        <v>5281.25</v>
      </c>
      <c r="E9" s="4">
        <f t="shared" si="38"/>
        <v>173.63013698630138</v>
      </c>
      <c r="G9" s="69" t="s">
        <v>80</v>
      </c>
      <c r="H9" s="70">
        <v>66287</v>
      </c>
      <c r="I9" s="4">
        <f t="shared" si="39"/>
        <v>5523.916666666667</v>
      </c>
      <c r="J9" s="4">
        <f t="shared" si="40"/>
        <v>181.11202185792351</v>
      </c>
      <c r="L9" s="69" t="s">
        <v>80</v>
      </c>
      <c r="M9" s="70">
        <v>67728</v>
      </c>
      <c r="N9" s="4">
        <f t="shared" si="41"/>
        <v>5644</v>
      </c>
      <c r="O9" s="4">
        <f t="shared" si="42"/>
        <v>185.55616438356165</v>
      </c>
      <c r="Q9" s="69" t="s">
        <v>80</v>
      </c>
      <c r="R9" s="84">
        <v>69914</v>
      </c>
      <c r="S9" s="4">
        <f t="shared" si="4"/>
        <v>5826.166666666667</v>
      </c>
      <c r="T9" s="4">
        <f t="shared" si="5"/>
        <v>191.54520547945205</v>
      </c>
      <c r="V9" s="69" t="s">
        <v>80</v>
      </c>
      <c r="W9" s="84">
        <v>67979</v>
      </c>
      <c r="X9" s="4">
        <f t="shared" si="6"/>
        <v>5664.916666666667</v>
      </c>
      <c r="Y9" s="4">
        <f t="shared" si="7"/>
        <v>186.24383561643836</v>
      </c>
      <c r="AA9" s="69" t="s">
        <v>80</v>
      </c>
      <c r="AB9" s="70">
        <f t="shared" si="24"/>
        <v>67979</v>
      </c>
      <c r="AC9" s="4">
        <f t="shared" si="43"/>
        <v>5664.916666666667</v>
      </c>
      <c r="AD9" s="4">
        <f t="shared" si="44"/>
        <v>185.73497267759564</v>
      </c>
      <c r="AF9" s="69" t="s">
        <v>80</v>
      </c>
      <c r="AG9" s="70">
        <f t="shared" si="26"/>
        <v>67979</v>
      </c>
      <c r="AH9" s="4">
        <f t="shared" si="45"/>
        <v>5664.916666666667</v>
      </c>
      <c r="AI9" s="4">
        <f t="shared" si="46"/>
        <v>186.24383561643836</v>
      </c>
      <c r="AK9" s="69" t="s">
        <v>80</v>
      </c>
      <c r="AL9" s="70">
        <f t="shared" si="27"/>
        <v>67979</v>
      </c>
      <c r="AM9" s="4">
        <f t="shared" si="47"/>
        <v>5664.916666666667</v>
      </c>
      <c r="AN9" s="4">
        <f t="shared" si="48"/>
        <v>186.24383561643836</v>
      </c>
      <c r="AP9" s="69" t="s">
        <v>80</v>
      </c>
      <c r="AQ9" s="70">
        <f t="shared" si="28"/>
        <v>67979</v>
      </c>
      <c r="AR9" s="4">
        <f t="shared" si="49"/>
        <v>5664.916666666667</v>
      </c>
      <c r="AS9" s="4">
        <f t="shared" si="50"/>
        <v>186.24383561643836</v>
      </c>
      <c r="AU9" s="69" t="s">
        <v>80</v>
      </c>
      <c r="AV9" s="70">
        <f t="shared" si="29"/>
        <v>67979</v>
      </c>
      <c r="AW9" s="4">
        <f t="shared" si="51"/>
        <v>5664.916666666667</v>
      </c>
      <c r="AX9" s="4">
        <f t="shared" si="52"/>
        <v>185.73497267759564</v>
      </c>
      <c r="AZ9" s="69" t="s">
        <v>80</v>
      </c>
      <c r="BA9" s="70">
        <f t="shared" si="31"/>
        <v>67979</v>
      </c>
      <c r="BB9" s="4">
        <f t="shared" si="53"/>
        <v>5664.916666666667</v>
      </c>
      <c r="BC9" s="4">
        <f t="shared" si="54"/>
        <v>186.24383561643836</v>
      </c>
      <c r="BE9" s="69" t="s">
        <v>80</v>
      </c>
      <c r="BF9" s="70">
        <f t="shared" si="32"/>
        <v>67979</v>
      </c>
      <c r="BG9" s="4">
        <f t="shared" si="55"/>
        <v>5664.916666666667</v>
      </c>
      <c r="BH9" s="4">
        <f t="shared" si="56"/>
        <v>186.24383561643836</v>
      </c>
      <c r="BI9" s="66"/>
      <c r="BJ9" s="69" t="s">
        <v>80</v>
      </c>
      <c r="BK9" s="70">
        <f t="shared" si="33"/>
        <v>67979</v>
      </c>
      <c r="BL9" s="4">
        <f t="shared" si="57"/>
        <v>5664.916666666667</v>
      </c>
      <c r="BM9" s="4">
        <f t="shared" si="58"/>
        <v>186.24383561643836</v>
      </c>
      <c r="BO9" s="69" t="s">
        <v>80</v>
      </c>
      <c r="BP9" s="70">
        <f t="shared" si="34"/>
        <v>67979</v>
      </c>
      <c r="BQ9" s="4">
        <f t="shared" si="59"/>
        <v>5664.916666666667</v>
      </c>
      <c r="BR9" s="4">
        <f t="shared" si="60"/>
        <v>185.73497267759564</v>
      </c>
    </row>
    <row r="10" spans="1:70" x14ac:dyDescent="0.2">
      <c r="B10" s="69" t="s">
        <v>81</v>
      </c>
      <c r="C10" s="70">
        <v>62749</v>
      </c>
      <c r="D10" s="4">
        <f t="shared" si="37"/>
        <v>5229.083333333333</v>
      </c>
      <c r="E10" s="4">
        <f t="shared" si="38"/>
        <v>171.9150684931507</v>
      </c>
      <c r="G10" s="69" t="s">
        <v>81</v>
      </c>
      <c r="H10" s="70">
        <v>65220</v>
      </c>
      <c r="I10" s="4">
        <f t="shared" si="39"/>
        <v>5435</v>
      </c>
      <c r="J10" s="4">
        <f t="shared" si="40"/>
        <v>178.19672131147541</v>
      </c>
      <c r="L10" s="69" t="s">
        <v>81</v>
      </c>
      <c r="M10" s="70">
        <v>66301</v>
      </c>
      <c r="N10" s="4">
        <f t="shared" si="41"/>
        <v>5525.083333333333</v>
      </c>
      <c r="O10" s="4">
        <f t="shared" si="42"/>
        <v>181.64657534246575</v>
      </c>
      <c r="Q10" s="69" t="s">
        <v>81</v>
      </c>
      <c r="R10" s="84">
        <v>66335</v>
      </c>
      <c r="S10" s="4">
        <f t="shared" si="4"/>
        <v>5527.916666666667</v>
      </c>
      <c r="T10" s="4">
        <f t="shared" si="5"/>
        <v>181.73972602739727</v>
      </c>
      <c r="V10" s="69" t="s">
        <v>81</v>
      </c>
      <c r="W10" s="84">
        <v>69495</v>
      </c>
      <c r="X10" s="4">
        <f t="shared" si="6"/>
        <v>5791.25</v>
      </c>
      <c r="Y10" s="4">
        <f t="shared" si="7"/>
        <v>190.39726027397259</v>
      </c>
      <c r="AA10" s="69" t="s">
        <v>81</v>
      </c>
      <c r="AB10" s="70">
        <f t="shared" si="24"/>
        <v>69495</v>
      </c>
      <c r="AC10" s="4">
        <f t="shared" si="43"/>
        <v>5791.25</v>
      </c>
      <c r="AD10" s="4">
        <f t="shared" si="44"/>
        <v>189.87704918032787</v>
      </c>
      <c r="AF10" s="69" t="s">
        <v>81</v>
      </c>
      <c r="AG10" s="70">
        <f t="shared" si="26"/>
        <v>69495</v>
      </c>
      <c r="AH10" s="4">
        <f t="shared" si="45"/>
        <v>5791.25</v>
      </c>
      <c r="AI10" s="4">
        <f t="shared" si="46"/>
        <v>190.39726027397259</v>
      </c>
      <c r="AK10" s="69" t="s">
        <v>81</v>
      </c>
      <c r="AL10" s="70">
        <f t="shared" si="27"/>
        <v>69495</v>
      </c>
      <c r="AM10" s="4">
        <f t="shared" si="47"/>
        <v>5791.25</v>
      </c>
      <c r="AN10" s="4">
        <f t="shared" si="48"/>
        <v>190.39726027397259</v>
      </c>
      <c r="AP10" s="69" t="s">
        <v>81</v>
      </c>
      <c r="AQ10" s="70">
        <f t="shared" si="28"/>
        <v>69495</v>
      </c>
      <c r="AR10" s="4">
        <f t="shared" si="49"/>
        <v>5791.25</v>
      </c>
      <c r="AS10" s="4">
        <f t="shared" si="50"/>
        <v>190.39726027397259</v>
      </c>
      <c r="AU10" s="69" t="s">
        <v>81</v>
      </c>
      <c r="AV10" s="70">
        <f t="shared" si="29"/>
        <v>69495</v>
      </c>
      <c r="AW10" s="4">
        <f t="shared" si="51"/>
        <v>5791.25</v>
      </c>
      <c r="AX10" s="4">
        <f t="shared" si="52"/>
        <v>189.87704918032787</v>
      </c>
      <c r="AZ10" s="69" t="s">
        <v>81</v>
      </c>
      <c r="BA10" s="70">
        <f t="shared" si="31"/>
        <v>69495</v>
      </c>
      <c r="BB10" s="4">
        <f t="shared" si="53"/>
        <v>5791.25</v>
      </c>
      <c r="BC10" s="4">
        <f t="shared" si="54"/>
        <v>190.39726027397259</v>
      </c>
      <c r="BE10" s="69" t="s">
        <v>81</v>
      </c>
      <c r="BF10" s="70">
        <f t="shared" si="32"/>
        <v>69495</v>
      </c>
      <c r="BG10" s="4">
        <f t="shared" si="55"/>
        <v>5791.25</v>
      </c>
      <c r="BH10" s="4">
        <f t="shared" si="56"/>
        <v>190.39726027397259</v>
      </c>
      <c r="BI10" s="66"/>
      <c r="BJ10" s="69" t="s">
        <v>81</v>
      </c>
      <c r="BK10" s="70">
        <f t="shared" si="33"/>
        <v>69495</v>
      </c>
      <c r="BL10" s="4">
        <f t="shared" si="57"/>
        <v>5791.25</v>
      </c>
      <c r="BM10" s="4">
        <f t="shared" si="58"/>
        <v>190.39726027397259</v>
      </c>
      <c r="BO10" s="69" t="s">
        <v>81</v>
      </c>
      <c r="BP10" s="70">
        <f t="shared" si="34"/>
        <v>69495</v>
      </c>
      <c r="BQ10" s="4">
        <f t="shared" si="59"/>
        <v>5791.25</v>
      </c>
      <c r="BR10" s="4">
        <f t="shared" si="60"/>
        <v>189.87704918032787</v>
      </c>
    </row>
    <row r="11" spans="1:70" x14ac:dyDescent="0.2">
      <c r="B11" s="69" t="s">
        <v>32</v>
      </c>
      <c r="C11" s="70">
        <v>69077</v>
      </c>
      <c r="D11" s="4">
        <f t="shared" si="37"/>
        <v>5756.416666666667</v>
      </c>
      <c r="E11" s="4">
        <f t="shared" si="38"/>
        <v>189.25205479452055</v>
      </c>
      <c r="G11" s="69" t="s">
        <v>32</v>
      </c>
      <c r="H11" s="70">
        <v>72217</v>
      </c>
      <c r="I11" s="4">
        <f t="shared" si="39"/>
        <v>6018.083333333333</v>
      </c>
      <c r="J11" s="4">
        <f t="shared" si="40"/>
        <v>197.31420765027323</v>
      </c>
      <c r="L11" s="69" t="s">
        <v>32</v>
      </c>
      <c r="M11" s="70">
        <v>73782</v>
      </c>
      <c r="N11" s="4">
        <f t="shared" si="41"/>
        <v>6148.5</v>
      </c>
      <c r="O11" s="4">
        <f t="shared" si="42"/>
        <v>202.14246575342466</v>
      </c>
      <c r="Q11" s="69" t="s">
        <v>32</v>
      </c>
      <c r="R11" s="84">
        <v>74576</v>
      </c>
      <c r="S11" s="4">
        <f t="shared" si="4"/>
        <v>6214.666666666667</v>
      </c>
      <c r="T11" s="4">
        <f t="shared" si="5"/>
        <v>204.31780821917809</v>
      </c>
      <c r="V11" s="69" t="s">
        <v>32</v>
      </c>
      <c r="W11" s="84">
        <v>75009</v>
      </c>
      <c r="X11" s="4">
        <f t="shared" si="6"/>
        <v>6250.75</v>
      </c>
      <c r="Y11" s="4">
        <f t="shared" si="7"/>
        <v>205.50410958904109</v>
      </c>
      <c r="AA11" s="69" t="s">
        <v>32</v>
      </c>
      <c r="AB11" s="70">
        <f t="shared" si="24"/>
        <v>75009</v>
      </c>
      <c r="AC11" s="4">
        <f t="shared" si="43"/>
        <v>6250.75</v>
      </c>
      <c r="AD11" s="4">
        <f t="shared" si="44"/>
        <v>204.94262295081967</v>
      </c>
      <c r="AF11" s="69" t="s">
        <v>32</v>
      </c>
      <c r="AG11" s="70">
        <f t="shared" si="26"/>
        <v>75009</v>
      </c>
      <c r="AH11" s="4">
        <f t="shared" si="45"/>
        <v>6250.75</v>
      </c>
      <c r="AI11" s="4">
        <f t="shared" si="46"/>
        <v>205.50410958904109</v>
      </c>
      <c r="AK11" s="69" t="s">
        <v>32</v>
      </c>
      <c r="AL11" s="70">
        <f t="shared" si="27"/>
        <v>75009</v>
      </c>
      <c r="AM11" s="4">
        <f t="shared" si="47"/>
        <v>6250.75</v>
      </c>
      <c r="AN11" s="4">
        <f t="shared" si="48"/>
        <v>205.50410958904109</v>
      </c>
      <c r="AP11" s="69" t="s">
        <v>32</v>
      </c>
      <c r="AQ11" s="70">
        <f t="shared" si="28"/>
        <v>75009</v>
      </c>
      <c r="AR11" s="4">
        <f t="shared" si="49"/>
        <v>6250.75</v>
      </c>
      <c r="AS11" s="4">
        <f t="shared" si="50"/>
        <v>205.50410958904109</v>
      </c>
      <c r="AU11" s="69" t="s">
        <v>32</v>
      </c>
      <c r="AV11" s="70">
        <f t="shared" si="29"/>
        <v>75009</v>
      </c>
      <c r="AW11" s="4">
        <f t="shared" si="51"/>
        <v>6250.75</v>
      </c>
      <c r="AX11" s="4">
        <f t="shared" si="52"/>
        <v>204.94262295081967</v>
      </c>
      <c r="AZ11" s="69" t="s">
        <v>32</v>
      </c>
      <c r="BA11" s="70">
        <f t="shared" si="31"/>
        <v>75009</v>
      </c>
      <c r="BB11" s="4">
        <f t="shared" si="53"/>
        <v>6250.75</v>
      </c>
      <c r="BC11" s="4">
        <f t="shared" si="54"/>
        <v>205.50410958904109</v>
      </c>
      <c r="BE11" s="69" t="s">
        <v>32</v>
      </c>
      <c r="BF11" s="70">
        <f t="shared" si="32"/>
        <v>75009</v>
      </c>
      <c r="BG11" s="4">
        <f t="shared" si="55"/>
        <v>6250.75</v>
      </c>
      <c r="BH11" s="4">
        <f t="shared" si="56"/>
        <v>205.50410958904109</v>
      </c>
      <c r="BI11" s="66"/>
      <c r="BJ11" s="69" t="s">
        <v>32</v>
      </c>
      <c r="BK11" s="70">
        <f t="shared" si="33"/>
        <v>75009</v>
      </c>
      <c r="BL11" s="4">
        <f t="shared" si="57"/>
        <v>6250.75</v>
      </c>
      <c r="BM11" s="4">
        <f t="shared" si="58"/>
        <v>205.50410958904109</v>
      </c>
      <c r="BO11" s="69" t="s">
        <v>32</v>
      </c>
      <c r="BP11" s="70">
        <f t="shared" si="34"/>
        <v>75009</v>
      </c>
      <c r="BQ11" s="4">
        <f t="shared" si="59"/>
        <v>6250.75</v>
      </c>
      <c r="BR11" s="4">
        <f t="shared" si="60"/>
        <v>204.94262295081967</v>
      </c>
    </row>
    <row r="12" spans="1:70" x14ac:dyDescent="0.2">
      <c r="B12" s="69" t="s">
        <v>33</v>
      </c>
      <c r="C12" s="70">
        <v>78661</v>
      </c>
      <c r="D12" s="4">
        <f t="shared" si="37"/>
        <v>6555.083333333333</v>
      </c>
      <c r="E12" s="4">
        <f t="shared" si="38"/>
        <v>215.50958904109589</v>
      </c>
      <c r="G12" s="69" t="s">
        <v>33</v>
      </c>
      <c r="H12" s="70">
        <v>82549</v>
      </c>
      <c r="I12" s="4">
        <f t="shared" si="39"/>
        <v>6879.083333333333</v>
      </c>
      <c r="J12" s="4">
        <f t="shared" si="40"/>
        <v>225.54371584699453</v>
      </c>
      <c r="L12" s="69" t="s">
        <v>33</v>
      </c>
      <c r="M12" s="70">
        <v>83905</v>
      </c>
      <c r="N12" s="4">
        <f t="shared" si="41"/>
        <v>6992.083333333333</v>
      </c>
      <c r="O12" s="4">
        <f t="shared" si="42"/>
        <v>229.87671232876713</v>
      </c>
      <c r="Q12" s="69" t="s">
        <v>33</v>
      </c>
      <c r="R12" s="84">
        <v>85474</v>
      </c>
      <c r="S12" s="4">
        <f t="shared" si="4"/>
        <v>7122.833333333333</v>
      </c>
      <c r="T12" s="4">
        <f>R12/365</f>
        <v>234.17534246575343</v>
      </c>
      <c r="V12" s="69" t="s">
        <v>33</v>
      </c>
      <c r="W12" s="84">
        <v>86456</v>
      </c>
      <c r="X12" s="4">
        <f t="shared" si="6"/>
        <v>7204.666666666667</v>
      </c>
      <c r="Y12" s="4">
        <f>W12/365</f>
        <v>236.86575342465753</v>
      </c>
      <c r="AA12" s="69" t="s">
        <v>33</v>
      </c>
      <c r="AB12" s="70">
        <f t="shared" si="24"/>
        <v>86456</v>
      </c>
      <c r="AC12" s="4">
        <f t="shared" si="43"/>
        <v>7204.666666666667</v>
      </c>
      <c r="AD12" s="4">
        <f t="shared" si="44"/>
        <v>236.21857923497268</v>
      </c>
      <c r="AF12" s="69" t="s">
        <v>33</v>
      </c>
      <c r="AG12" s="70">
        <f t="shared" si="26"/>
        <v>86456</v>
      </c>
      <c r="AH12" s="4">
        <f t="shared" si="45"/>
        <v>7204.666666666667</v>
      </c>
      <c r="AI12" s="4">
        <f t="shared" si="46"/>
        <v>236.86575342465753</v>
      </c>
      <c r="AK12" s="69" t="s">
        <v>33</v>
      </c>
      <c r="AL12" s="70">
        <f t="shared" si="27"/>
        <v>86456</v>
      </c>
      <c r="AM12" s="4">
        <f t="shared" si="47"/>
        <v>7204.666666666667</v>
      </c>
      <c r="AN12" s="4">
        <f t="shared" si="48"/>
        <v>236.86575342465753</v>
      </c>
      <c r="AP12" s="69" t="s">
        <v>33</v>
      </c>
      <c r="AQ12" s="70">
        <f t="shared" si="28"/>
        <v>86456</v>
      </c>
      <c r="AR12" s="4">
        <f t="shared" si="49"/>
        <v>7204.666666666667</v>
      </c>
      <c r="AS12" s="4">
        <f t="shared" si="50"/>
        <v>236.86575342465753</v>
      </c>
      <c r="AU12" s="69" t="s">
        <v>33</v>
      </c>
      <c r="AV12" s="70">
        <f t="shared" si="29"/>
        <v>86456</v>
      </c>
      <c r="AW12" s="4">
        <f t="shared" si="51"/>
        <v>7204.666666666667</v>
      </c>
      <c r="AX12" s="4">
        <f t="shared" si="52"/>
        <v>236.21857923497268</v>
      </c>
      <c r="AZ12" s="69" t="s">
        <v>33</v>
      </c>
      <c r="BA12" s="70">
        <f t="shared" si="31"/>
        <v>86456</v>
      </c>
      <c r="BB12" s="4">
        <f t="shared" si="53"/>
        <v>7204.666666666667</v>
      </c>
      <c r="BC12" s="4">
        <f t="shared" si="54"/>
        <v>236.86575342465753</v>
      </c>
      <c r="BE12" s="69" t="s">
        <v>33</v>
      </c>
      <c r="BF12" s="70">
        <f t="shared" si="32"/>
        <v>86456</v>
      </c>
      <c r="BG12" s="4">
        <f t="shared" si="55"/>
        <v>7204.666666666667</v>
      </c>
      <c r="BH12" s="4">
        <f t="shared" si="56"/>
        <v>236.86575342465753</v>
      </c>
      <c r="BI12" s="66"/>
      <c r="BJ12" s="69" t="s">
        <v>33</v>
      </c>
      <c r="BK12" s="70">
        <f t="shared" si="33"/>
        <v>86456</v>
      </c>
      <c r="BL12" s="4">
        <f t="shared" si="57"/>
        <v>7204.666666666667</v>
      </c>
      <c r="BM12" s="4">
        <f t="shared" si="58"/>
        <v>236.86575342465753</v>
      </c>
      <c r="BO12" s="69" t="s">
        <v>33</v>
      </c>
      <c r="BP12" s="70">
        <f t="shared" si="34"/>
        <v>86456</v>
      </c>
      <c r="BQ12" s="4">
        <f t="shared" si="59"/>
        <v>7204.666666666667</v>
      </c>
      <c r="BR12" s="4">
        <f t="shared" si="60"/>
        <v>236.21857923497268</v>
      </c>
    </row>
    <row r="13" spans="1:70" x14ac:dyDescent="0.2">
      <c r="A13" s="66"/>
      <c r="B13" s="69" t="s">
        <v>35</v>
      </c>
      <c r="C13" s="70">
        <v>76510</v>
      </c>
      <c r="D13" s="4">
        <f t="shared" si="37"/>
        <v>6375.833333333333</v>
      </c>
      <c r="E13" s="4">
        <f t="shared" si="38"/>
        <v>209.61643835616439</v>
      </c>
      <c r="G13" s="69" t="s">
        <v>35</v>
      </c>
      <c r="H13" s="70">
        <v>80159</v>
      </c>
      <c r="I13" s="4">
        <f t="shared" si="39"/>
        <v>6679.916666666667</v>
      </c>
      <c r="J13" s="4">
        <f t="shared" si="40"/>
        <v>219.0136612021858</v>
      </c>
      <c r="L13" s="69" t="s">
        <v>35</v>
      </c>
      <c r="M13" s="70">
        <v>81513</v>
      </c>
      <c r="N13" s="4">
        <f t="shared" si="41"/>
        <v>6792.75</v>
      </c>
      <c r="O13" s="4">
        <f t="shared" si="42"/>
        <v>223.32328767123289</v>
      </c>
      <c r="Q13" s="69" t="s">
        <v>35</v>
      </c>
      <c r="R13" s="84">
        <v>83395</v>
      </c>
      <c r="S13" s="4">
        <f t="shared" si="4"/>
        <v>6949.583333333333</v>
      </c>
      <c r="T13" s="4">
        <f>R13/365</f>
        <v>228.47945205479451</v>
      </c>
      <c r="V13" s="69" t="s">
        <v>35</v>
      </c>
      <c r="W13" s="84">
        <v>84178</v>
      </c>
      <c r="X13" s="4">
        <f t="shared" si="6"/>
        <v>7014.833333333333</v>
      </c>
      <c r="Y13" s="4">
        <f>W13/365</f>
        <v>230.62465753424658</v>
      </c>
      <c r="AA13" s="69" t="s">
        <v>35</v>
      </c>
      <c r="AB13" s="70">
        <f t="shared" si="24"/>
        <v>84178</v>
      </c>
      <c r="AC13" s="4">
        <f t="shared" si="43"/>
        <v>7014.833333333333</v>
      </c>
      <c r="AD13" s="4">
        <f t="shared" si="44"/>
        <v>229.99453551912569</v>
      </c>
      <c r="AF13" s="69" t="s">
        <v>35</v>
      </c>
      <c r="AG13" s="70">
        <f t="shared" si="26"/>
        <v>84178</v>
      </c>
      <c r="AH13" s="4">
        <f t="shared" si="45"/>
        <v>7014.833333333333</v>
      </c>
      <c r="AI13" s="4">
        <f t="shared" si="46"/>
        <v>230.62465753424658</v>
      </c>
      <c r="AK13" s="69" t="s">
        <v>35</v>
      </c>
      <c r="AL13" s="70">
        <f t="shared" si="27"/>
        <v>84178</v>
      </c>
      <c r="AM13" s="4">
        <f t="shared" si="47"/>
        <v>7014.833333333333</v>
      </c>
      <c r="AN13" s="4">
        <f t="shared" si="48"/>
        <v>230.62465753424658</v>
      </c>
      <c r="AP13" s="69" t="s">
        <v>35</v>
      </c>
      <c r="AQ13" s="70">
        <f t="shared" si="28"/>
        <v>84178</v>
      </c>
      <c r="AR13" s="4">
        <f t="shared" si="49"/>
        <v>7014.833333333333</v>
      </c>
      <c r="AS13" s="4">
        <f t="shared" si="50"/>
        <v>230.62465753424658</v>
      </c>
      <c r="AU13" s="69" t="s">
        <v>35</v>
      </c>
      <c r="AV13" s="70">
        <f t="shared" si="29"/>
        <v>84178</v>
      </c>
      <c r="AW13" s="4">
        <f t="shared" si="51"/>
        <v>7014.833333333333</v>
      </c>
      <c r="AX13" s="4">
        <f t="shared" si="52"/>
        <v>229.99453551912569</v>
      </c>
      <c r="AZ13" s="69" t="s">
        <v>35</v>
      </c>
      <c r="BA13" s="70">
        <f t="shared" si="31"/>
        <v>84178</v>
      </c>
      <c r="BB13" s="4">
        <f t="shared" si="53"/>
        <v>7014.833333333333</v>
      </c>
      <c r="BC13" s="4">
        <f t="shared" si="54"/>
        <v>230.62465753424658</v>
      </c>
      <c r="BE13" s="69" t="s">
        <v>35</v>
      </c>
      <c r="BF13" s="70">
        <f t="shared" si="32"/>
        <v>84178</v>
      </c>
      <c r="BG13" s="4">
        <f t="shared" si="55"/>
        <v>7014.833333333333</v>
      </c>
      <c r="BH13" s="4">
        <f t="shared" si="56"/>
        <v>230.62465753424658</v>
      </c>
      <c r="BI13" s="66"/>
      <c r="BJ13" s="69" t="s">
        <v>35</v>
      </c>
      <c r="BK13" s="70">
        <f t="shared" si="33"/>
        <v>84178</v>
      </c>
      <c r="BL13" s="4">
        <f t="shared" si="57"/>
        <v>7014.833333333333</v>
      </c>
      <c r="BM13" s="4">
        <f t="shared" si="58"/>
        <v>230.62465753424658</v>
      </c>
      <c r="BO13" s="69" t="s">
        <v>35</v>
      </c>
      <c r="BP13" s="70">
        <f t="shared" si="34"/>
        <v>84178</v>
      </c>
      <c r="BQ13" s="4">
        <f t="shared" si="59"/>
        <v>7014.833333333333</v>
      </c>
      <c r="BR13" s="4">
        <f t="shared" si="60"/>
        <v>229.99453551912569</v>
      </c>
    </row>
    <row r="14" spans="1:70" x14ac:dyDescent="0.2">
      <c r="A14" s="66"/>
      <c r="B14" s="69" t="s">
        <v>36</v>
      </c>
      <c r="C14" s="70">
        <v>86669</v>
      </c>
      <c r="D14" s="4">
        <f t="shared" si="37"/>
        <v>7222.416666666667</v>
      </c>
      <c r="E14" s="4">
        <f t="shared" si="38"/>
        <v>237.44931506849315</v>
      </c>
      <c r="G14" s="69" t="s">
        <v>36</v>
      </c>
      <c r="H14" s="70">
        <v>90717</v>
      </c>
      <c r="I14" s="4">
        <f t="shared" si="39"/>
        <v>7559.75</v>
      </c>
      <c r="J14" s="4">
        <f t="shared" si="40"/>
        <v>247.86065573770492</v>
      </c>
      <c r="L14" s="69" t="s">
        <v>36</v>
      </c>
      <c r="M14" s="70">
        <v>82295</v>
      </c>
      <c r="N14" s="4">
        <f t="shared" si="41"/>
        <v>6857.916666666667</v>
      </c>
      <c r="O14" s="4">
        <f t="shared" si="42"/>
        <v>225.46575342465752</v>
      </c>
      <c r="Q14" s="69" t="s">
        <v>36</v>
      </c>
      <c r="R14" s="84">
        <v>94376</v>
      </c>
      <c r="S14" s="4">
        <f t="shared" si="4"/>
        <v>7864.666666666667</v>
      </c>
      <c r="T14" s="4">
        <f t="shared" ref="T14:T21" si="61">R14/365</f>
        <v>258.56438356164381</v>
      </c>
      <c r="V14" s="69" t="s">
        <v>36</v>
      </c>
      <c r="W14" s="84">
        <v>95185</v>
      </c>
      <c r="X14" s="4">
        <f t="shared" si="6"/>
        <v>7932.083333333333</v>
      </c>
      <c r="Y14" s="4">
        <f t="shared" ref="Y14:Y32" si="62">W14/365</f>
        <v>260.78082191780823</v>
      </c>
      <c r="AA14" s="69" t="s">
        <v>36</v>
      </c>
      <c r="AB14" s="70">
        <f t="shared" si="24"/>
        <v>95185</v>
      </c>
      <c r="AC14" s="4">
        <f t="shared" si="43"/>
        <v>7932.083333333333</v>
      </c>
      <c r="AD14" s="4">
        <f t="shared" si="44"/>
        <v>260.06830601092895</v>
      </c>
      <c r="AF14" s="69" t="s">
        <v>36</v>
      </c>
      <c r="AG14" s="70">
        <f t="shared" si="26"/>
        <v>95185</v>
      </c>
      <c r="AH14" s="4">
        <f t="shared" si="45"/>
        <v>7932.083333333333</v>
      </c>
      <c r="AI14" s="4">
        <f t="shared" si="46"/>
        <v>260.78082191780823</v>
      </c>
      <c r="AK14" s="69" t="s">
        <v>36</v>
      </c>
      <c r="AL14" s="70">
        <f t="shared" si="27"/>
        <v>95185</v>
      </c>
      <c r="AM14" s="4">
        <f t="shared" si="47"/>
        <v>7932.083333333333</v>
      </c>
      <c r="AN14" s="4">
        <f t="shared" si="48"/>
        <v>260.78082191780823</v>
      </c>
      <c r="AP14" s="69" t="s">
        <v>36</v>
      </c>
      <c r="AQ14" s="70">
        <f t="shared" si="28"/>
        <v>95185</v>
      </c>
      <c r="AR14" s="4">
        <f t="shared" si="49"/>
        <v>7932.083333333333</v>
      </c>
      <c r="AS14" s="4">
        <f t="shared" si="50"/>
        <v>260.78082191780823</v>
      </c>
      <c r="AU14" s="69" t="s">
        <v>36</v>
      </c>
      <c r="AV14" s="70">
        <f t="shared" si="29"/>
        <v>95185</v>
      </c>
      <c r="AW14" s="4">
        <f t="shared" si="51"/>
        <v>7932.083333333333</v>
      </c>
      <c r="AX14" s="4">
        <f t="shared" si="52"/>
        <v>260.06830601092895</v>
      </c>
      <c r="AZ14" s="69" t="s">
        <v>36</v>
      </c>
      <c r="BA14" s="70">
        <f t="shared" si="31"/>
        <v>95185</v>
      </c>
      <c r="BB14" s="4">
        <f t="shared" si="53"/>
        <v>7932.083333333333</v>
      </c>
      <c r="BC14" s="4">
        <f t="shared" si="54"/>
        <v>260.78082191780823</v>
      </c>
      <c r="BE14" s="69" t="s">
        <v>36</v>
      </c>
      <c r="BF14" s="70">
        <f t="shared" si="32"/>
        <v>95185</v>
      </c>
      <c r="BG14" s="4">
        <f t="shared" si="55"/>
        <v>7932.083333333333</v>
      </c>
      <c r="BH14" s="4">
        <f t="shared" si="56"/>
        <v>260.78082191780823</v>
      </c>
      <c r="BI14" s="66"/>
      <c r="BJ14" s="69" t="s">
        <v>36</v>
      </c>
      <c r="BK14" s="70">
        <f t="shared" si="33"/>
        <v>95185</v>
      </c>
      <c r="BL14" s="4">
        <f t="shared" si="57"/>
        <v>7932.083333333333</v>
      </c>
      <c r="BM14" s="4">
        <f t="shared" si="58"/>
        <v>260.78082191780823</v>
      </c>
      <c r="BO14" s="69" t="s">
        <v>36</v>
      </c>
      <c r="BP14" s="70">
        <f t="shared" si="34"/>
        <v>95185</v>
      </c>
      <c r="BQ14" s="4">
        <f t="shared" si="59"/>
        <v>7932.083333333333</v>
      </c>
      <c r="BR14" s="4">
        <f t="shared" si="60"/>
        <v>260.06830601092895</v>
      </c>
    </row>
    <row r="15" spans="1:70" x14ac:dyDescent="0.2">
      <c r="A15" s="66"/>
      <c r="B15" s="69" t="s">
        <v>37</v>
      </c>
      <c r="C15" s="70">
        <v>98983</v>
      </c>
      <c r="D15" s="4">
        <f t="shared" si="37"/>
        <v>8248.5833333333339</v>
      </c>
      <c r="E15" s="4">
        <f t="shared" si="38"/>
        <v>271.18630136986303</v>
      </c>
      <c r="G15" s="69" t="s">
        <v>37</v>
      </c>
      <c r="H15" s="70">
        <v>103677</v>
      </c>
      <c r="I15" s="4">
        <f t="shared" si="39"/>
        <v>8639.75</v>
      </c>
      <c r="J15" s="4">
        <f t="shared" si="40"/>
        <v>283.27049180327867</v>
      </c>
      <c r="L15" s="69" t="s">
        <v>37</v>
      </c>
      <c r="M15" s="70">
        <v>105367</v>
      </c>
      <c r="N15" s="4">
        <f t="shared" si="41"/>
        <v>8780.5833333333339</v>
      </c>
      <c r="O15" s="4">
        <f t="shared" si="42"/>
        <v>288.67671232876711</v>
      </c>
      <c r="Q15" s="69" t="s">
        <v>37</v>
      </c>
      <c r="R15" s="84">
        <v>107681</v>
      </c>
      <c r="S15" s="4">
        <f t="shared" si="4"/>
        <v>8973.4166666666661</v>
      </c>
      <c r="T15" s="4">
        <f t="shared" si="61"/>
        <v>295.01643835616437</v>
      </c>
      <c r="V15" s="69" t="s">
        <v>37</v>
      </c>
      <c r="W15" s="84">
        <v>108413</v>
      </c>
      <c r="X15" s="4">
        <f t="shared" si="6"/>
        <v>9034.4166666666661</v>
      </c>
      <c r="Y15" s="4">
        <f t="shared" si="62"/>
        <v>297.0219178082192</v>
      </c>
      <c r="AA15" s="69" t="s">
        <v>37</v>
      </c>
      <c r="AB15" s="70">
        <f t="shared" si="24"/>
        <v>108413</v>
      </c>
      <c r="AC15" s="4">
        <f t="shared" si="43"/>
        <v>9034.4166666666661</v>
      </c>
      <c r="AD15" s="4">
        <f t="shared" si="44"/>
        <v>296.21038251366122</v>
      </c>
      <c r="AF15" s="69" t="s">
        <v>37</v>
      </c>
      <c r="AG15" s="70">
        <f t="shared" si="26"/>
        <v>108413</v>
      </c>
      <c r="AH15" s="4">
        <f t="shared" si="45"/>
        <v>9034.4166666666661</v>
      </c>
      <c r="AI15" s="4">
        <f t="shared" si="46"/>
        <v>297.0219178082192</v>
      </c>
      <c r="AK15" s="69" t="s">
        <v>37</v>
      </c>
      <c r="AL15" s="70">
        <f t="shared" si="27"/>
        <v>108413</v>
      </c>
      <c r="AM15" s="4">
        <f t="shared" si="47"/>
        <v>9034.4166666666661</v>
      </c>
      <c r="AN15" s="4">
        <f t="shared" si="48"/>
        <v>297.0219178082192</v>
      </c>
      <c r="AP15" s="69" t="s">
        <v>37</v>
      </c>
      <c r="AQ15" s="70">
        <f t="shared" si="28"/>
        <v>108413</v>
      </c>
      <c r="AR15" s="4">
        <f t="shared" si="49"/>
        <v>9034.4166666666661</v>
      </c>
      <c r="AS15" s="4">
        <f t="shared" si="50"/>
        <v>297.0219178082192</v>
      </c>
      <c r="AU15" s="69" t="s">
        <v>37</v>
      </c>
      <c r="AV15" s="70">
        <f t="shared" si="29"/>
        <v>108413</v>
      </c>
      <c r="AW15" s="4">
        <f t="shared" si="51"/>
        <v>9034.4166666666661</v>
      </c>
      <c r="AX15" s="4">
        <f t="shared" si="52"/>
        <v>296.21038251366122</v>
      </c>
      <c r="AZ15" s="69" t="s">
        <v>37</v>
      </c>
      <c r="BA15" s="70">
        <f t="shared" si="31"/>
        <v>108413</v>
      </c>
      <c r="BB15" s="4">
        <f t="shared" si="53"/>
        <v>9034.4166666666661</v>
      </c>
      <c r="BC15" s="4">
        <f t="shared" si="54"/>
        <v>297.0219178082192</v>
      </c>
      <c r="BE15" s="69" t="s">
        <v>37</v>
      </c>
      <c r="BF15" s="70">
        <f t="shared" si="32"/>
        <v>108413</v>
      </c>
      <c r="BG15" s="4">
        <f t="shared" si="55"/>
        <v>9034.4166666666661</v>
      </c>
      <c r="BH15" s="4">
        <f t="shared" si="56"/>
        <v>297.0219178082192</v>
      </c>
      <c r="BI15" s="66"/>
      <c r="BJ15" s="69" t="s">
        <v>37</v>
      </c>
      <c r="BK15" s="70">
        <f t="shared" si="33"/>
        <v>108413</v>
      </c>
      <c r="BL15" s="4">
        <f t="shared" si="57"/>
        <v>9034.4166666666661</v>
      </c>
      <c r="BM15" s="4">
        <f t="shared" si="58"/>
        <v>297.0219178082192</v>
      </c>
      <c r="BO15" s="69" t="s">
        <v>37</v>
      </c>
      <c r="BP15" s="70">
        <f t="shared" si="34"/>
        <v>108413</v>
      </c>
      <c r="BQ15" s="4">
        <f t="shared" si="59"/>
        <v>9034.4166666666661</v>
      </c>
      <c r="BR15" s="4">
        <f t="shared" si="60"/>
        <v>296.21038251366122</v>
      </c>
    </row>
    <row r="16" spans="1:70" x14ac:dyDescent="0.2">
      <c r="B16" s="69" t="s">
        <v>106</v>
      </c>
      <c r="C16" s="4">
        <v>42579</v>
      </c>
      <c r="D16" s="4">
        <f t="shared" ref="D16:D17" si="63">C16/12</f>
        <v>3548.25</v>
      </c>
      <c r="E16" s="4">
        <f t="shared" ref="E16:E17" si="64">C16/365</f>
        <v>116.65479452054795</v>
      </c>
      <c r="G16" s="69" t="s">
        <v>106</v>
      </c>
      <c r="H16" s="4">
        <v>44479</v>
      </c>
      <c r="I16" s="4">
        <f t="shared" ref="I16:I17" si="65">H16/12</f>
        <v>3706.5833333333335</v>
      </c>
      <c r="J16" s="4">
        <f t="shared" si="40"/>
        <v>121.52732240437159</v>
      </c>
      <c r="L16" s="69" t="s">
        <v>106</v>
      </c>
      <c r="M16" s="4">
        <v>45800</v>
      </c>
      <c r="N16" s="4">
        <f t="shared" ref="N16:N17" si="66">M16/12</f>
        <v>3816.6666666666665</v>
      </c>
      <c r="O16" s="4">
        <f t="shared" ref="O16:O17" si="67">M16/365</f>
        <v>125.47945205479452</v>
      </c>
      <c r="Q16" s="69" t="s">
        <v>106</v>
      </c>
      <c r="R16" s="84">
        <v>47018</v>
      </c>
      <c r="S16" s="4">
        <f t="shared" si="4"/>
        <v>3918.1666666666665</v>
      </c>
      <c r="T16" s="4">
        <f t="shared" si="61"/>
        <v>128.81643835616438</v>
      </c>
      <c r="V16" s="69" t="s">
        <v>106</v>
      </c>
      <c r="W16" s="84">
        <v>46781</v>
      </c>
      <c r="X16" s="4">
        <f t="shared" si="6"/>
        <v>3898.4166666666665</v>
      </c>
      <c r="Y16" s="4">
        <f t="shared" si="62"/>
        <v>128.16712328767125</v>
      </c>
      <c r="AA16" s="69" t="s">
        <v>106</v>
      </c>
      <c r="AB16" s="70">
        <f t="shared" si="24"/>
        <v>46781</v>
      </c>
      <c r="AC16" s="4">
        <f t="shared" ref="AC16:AC17" si="68">AB16/12</f>
        <v>3898.4166666666665</v>
      </c>
      <c r="AD16" s="4">
        <f t="shared" ref="AD16:AD17" si="69">AB16/366</f>
        <v>127.81693989071039</v>
      </c>
      <c r="AF16" s="69" t="s">
        <v>106</v>
      </c>
      <c r="AG16" s="70">
        <f t="shared" si="26"/>
        <v>46781</v>
      </c>
      <c r="AH16" s="4">
        <f t="shared" ref="AH16:AH17" si="70">AG16/12</f>
        <v>3898.4166666666665</v>
      </c>
      <c r="AI16" s="4">
        <f t="shared" ref="AI16:AI17" si="71">AG16/365</f>
        <v>128.16712328767125</v>
      </c>
      <c r="AK16" s="69" t="s">
        <v>106</v>
      </c>
      <c r="AL16" s="70">
        <f t="shared" si="27"/>
        <v>46781</v>
      </c>
      <c r="AM16" s="4">
        <f t="shared" ref="AM16:AM17" si="72">AL16/12</f>
        <v>3898.4166666666665</v>
      </c>
      <c r="AN16" s="4">
        <f t="shared" ref="AN16:AN17" si="73">AL16/365</f>
        <v>128.16712328767125</v>
      </c>
      <c r="AP16" s="69" t="s">
        <v>106</v>
      </c>
      <c r="AQ16" s="70">
        <f t="shared" si="28"/>
        <v>46781</v>
      </c>
      <c r="AR16" s="4">
        <f t="shared" ref="AR16:AR17" si="74">AQ16/12</f>
        <v>3898.4166666666665</v>
      </c>
      <c r="AS16" s="4">
        <f t="shared" ref="AS16:AS17" si="75">AQ16/365</f>
        <v>128.16712328767125</v>
      </c>
      <c r="AU16" s="69" t="s">
        <v>106</v>
      </c>
      <c r="AV16" s="70">
        <f t="shared" si="29"/>
        <v>46781</v>
      </c>
      <c r="AW16" s="4">
        <f t="shared" ref="AW16:AW17" si="76">AV16/12</f>
        <v>3898.4166666666665</v>
      </c>
      <c r="AX16" s="4">
        <f t="shared" ref="AX16:AX17" si="77">AV16/366</f>
        <v>127.81693989071039</v>
      </c>
      <c r="AZ16" s="69" t="s">
        <v>106</v>
      </c>
      <c r="BA16" s="70">
        <f t="shared" si="31"/>
        <v>46781</v>
      </c>
      <c r="BB16" s="4">
        <f t="shared" ref="BB16:BB17" si="78">BA16/12</f>
        <v>3898.4166666666665</v>
      </c>
      <c r="BC16" s="4">
        <f t="shared" ref="BC16:BC17" si="79">BA16/365</f>
        <v>128.16712328767125</v>
      </c>
      <c r="BE16" s="69" t="s">
        <v>106</v>
      </c>
      <c r="BF16" s="70">
        <f t="shared" si="32"/>
        <v>46781</v>
      </c>
      <c r="BG16" s="4">
        <f t="shared" ref="BG16:BG17" si="80">BF16/12</f>
        <v>3898.4166666666665</v>
      </c>
      <c r="BH16" s="4">
        <f t="shared" ref="BH16:BH17" si="81">BF16/365</f>
        <v>128.16712328767125</v>
      </c>
      <c r="BI16" s="66"/>
      <c r="BJ16" s="69" t="s">
        <v>106</v>
      </c>
      <c r="BK16" s="70">
        <f t="shared" si="33"/>
        <v>46781</v>
      </c>
      <c r="BL16" s="4">
        <f t="shared" ref="BL16:BL17" si="82">BK16/12</f>
        <v>3898.4166666666665</v>
      </c>
      <c r="BM16" s="4">
        <f t="shared" ref="BM16:BM17" si="83">BK16/365</f>
        <v>128.16712328767125</v>
      </c>
      <c r="BO16" s="69" t="s">
        <v>106</v>
      </c>
      <c r="BP16" s="70">
        <f t="shared" si="34"/>
        <v>46781</v>
      </c>
      <c r="BQ16" s="4">
        <f t="shared" ref="BQ16:BQ17" si="84">BP16/12</f>
        <v>3898.4166666666665</v>
      </c>
      <c r="BR16" s="4">
        <f t="shared" ref="BR16:BR17" si="85">BP16/366</f>
        <v>127.81693989071039</v>
      </c>
    </row>
    <row r="17" spans="1:70" x14ac:dyDescent="0.2">
      <c r="B17" s="69" t="s">
        <v>107</v>
      </c>
      <c r="C17" s="4">
        <v>43352</v>
      </c>
      <c r="D17" s="4">
        <f t="shared" si="63"/>
        <v>3612.6666666666665</v>
      </c>
      <c r="E17" s="4">
        <f t="shared" si="64"/>
        <v>118.77260273972603</v>
      </c>
      <c r="G17" s="69" t="s">
        <v>107</v>
      </c>
      <c r="H17" s="4">
        <v>47088</v>
      </c>
      <c r="I17" s="4">
        <f t="shared" si="65"/>
        <v>3924</v>
      </c>
      <c r="J17" s="4">
        <f t="shared" si="40"/>
        <v>128.65573770491804</v>
      </c>
      <c r="L17" s="69" t="s">
        <v>107</v>
      </c>
      <c r="M17" s="4">
        <v>47848</v>
      </c>
      <c r="N17" s="4">
        <f t="shared" si="66"/>
        <v>3987.3333333333335</v>
      </c>
      <c r="O17" s="4">
        <f t="shared" si="67"/>
        <v>131.0904109589041</v>
      </c>
      <c r="Q17" s="69" t="s">
        <v>107</v>
      </c>
      <c r="R17" s="84">
        <v>46804</v>
      </c>
      <c r="S17" s="4">
        <f t="shared" si="4"/>
        <v>3900.3333333333335</v>
      </c>
      <c r="T17" s="4">
        <f t="shared" si="61"/>
        <v>128.23013698630137</v>
      </c>
      <c r="V17" s="69" t="s">
        <v>107</v>
      </c>
      <c r="W17" s="84">
        <v>48446</v>
      </c>
      <c r="X17" s="4">
        <f t="shared" si="6"/>
        <v>4037.1666666666665</v>
      </c>
      <c r="Y17" s="4">
        <f t="shared" si="62"/>
        <v>132.72876712328767</v>
      </c>
      <c r="AA17" s="69" t="s">
        <v>107</v>
      </c>
      <c r="AB17" s="70">
        <f t="shared" si="24"/>
        <v>48446</v>
      </c>
      <c r="AC17" s="4">
        <f t="shared" si="68"/>
        <v>4037.1666666666665</v>
      </c>
      <c r="AD17" s="4">
        <f t="shared" si="69"/>
        <v>132.36612021857923</v>
      </c>
      <c r="AF17" s="69" t="s">
        <v>107</v>
      </c>
      <c r="AG17" s="70">
        <f t="shared" si="26"/>
        <v>48446</v>
      </c>
      <c r="AH17" s="4">
        <f t="shared" si="70"/>
        <v>4037.1666666666665</v>
      </c>
      <c r="AI17" s="4">
        <f t="shared" si="71"/>
        <v>132.72876712328767</v>
      </c>
      <c r="AK17" s="69" t="s">
        <v>107</v>
      </c>
      <c r="AL17" s="70">
        <f t="shared" si="27"/>
        <v>48446</v>
      </c>
      <c r="AM17" s="4">
        <f t="shared" si="72"/>
        <v>4037.1666666666665</v>
      </c>
      <c r="AN17" s="4">
        <f t="shared" si="73"/>
        <v>132.72876712328767</v>
      </c>
      <c r="AP17" s="69" t="s">
        <v>107</v>
      </c>
      <c r="AQ17" s="70">
        <f t="shared" si="28"/>
        <v>48446</v>
      </c>
      <c r="AR17" s="4">
        <f t="shared" si="74"/>
        <v>4037.1666666666665</v>
      </c>
      <c r="AS17" s="4">
        <f t="shared" si="75"/>
        <v>132.72876712328767</v>
      </c>
      <c r="AU17" s="69" t="s">
        <v>107</v>
      </c>
      <c r="AV17" s="70">
        <f t="shared" si="29"/>
        <v>48446</v>
      </c>
      <c r="AW17" s="4">
        <f t="shared" si="76"/>
        <v>4037.1666666666665</v>
      </c>
      <c r="AX17" s="4">
        <f t="shared" si="77"/>
        <v>132.36612021857923</v>
      </c>
      <c r="AZ17" s="69" t="s">
        <v>107</v>
      </c>
      <c r="BA17" s="70">
        <f t="shared" si="31"/>
        <v>48446</v>
      </c>
      <c r="BB17" s="4">
        <f t="shared" si="78"/>
        <v>4037.1666666666665</v>
      </c>
      <c r="BC17" s="4">
        <f t="shared" si="79"/>
        <v>132.72876712328767</v>
      </c>
      <c r="BE17" s="69" t="s">
        <v>107</v>
      </c>
      <c r="BF17" s="70">
        <f t="shared" si="32"/>
        <v>48446</v>
      </c>
      <c r="BG17" s="4">
        <f t="shared" si="80"/>
        <v>4037.1666666666665</v>
      </c>
      <c r="BH17" s="4">
        <f t="shared" si="81"/>
        <v>132.72876712328767</v>
      </c>
      <c r="BI17" s="66"/>
      <c r="BJ17" s="69" t="s">
        <v>107</v>
      </c>
      <c r="BK17" s="70">
        <f t="shared" si="33"/>
        <v>48446</v>
      </c>
      <c r="BL17" s="4">
        <f t="shared" si="82"/>
        <v>4037.1666666666665</v>
      </c>
      <c r="BM17" s="4">
        <f t="shared" si="83"/>
        <v>132.72876712328767</v>
      </c>
      <c r="BO17" s="69" t="s">
        <v>107</v>
      </c>
      <c r="BP17" s="70">
        <f t="shared" si="34"/>
        <v>48446</v>
      </c>
      <c r="BQ17" s="4">
        <f t="shared" si="84"/>
        <v>4037.1666666666665</v>
      </c>
      <c r="BR17" s="4">
        <f t="shared" si="85"/>
        <v>132.36612021857923</v>
      </c>
    </row>
    <row r="18" spans="1:70" x14ac:dyDescent="0.2">
      <c r="B18" s="69" t="s">
        <v>43</v>
      </c>
      <c r="C18" s="70">
        <v>48695</v>
      </c>
      <c r="D18" s="4">
        <f t="shared" si="0"/>
        <v>4057.9166666666665</v>
      </c>
      <c r="E18" s="4">
        <f t="shared" ref="E18:E32" si="86">C18/365</f>
        <v>133.41095890410958</v>
      </c>
      <c r="G18" s="69" t="s">
        <v>43</v>
      </c>
      <c r="H18" s="70">
        <v>50484</v>
      </c>
      <c r="I18" s="4">
        <f t="shared" si="2"/>
        <v>4207</v>
      </c>
      <c r="J18" s="4">
        <f t="shared" si="23"/>
        <v>137.9344262295082</v>
      </c>
      <c r="L18" s="69" t="s">
        <v>43</v>
      </c>
      <c r="M18" s="70">
        <v>50656</v>
      </c>
      <c r="N18" s="4">
        <f t="shared" si="3"/>
        <v>4221.333333333333</v>
      </c>
      <c r="O18" s="4">
        <f t="shared" si="36"/>
        <v>138.78356164383561</v>
      </c>
      <c r="Q18" s="69" t="s">
        <v>43</v>
      </c>
      <c r="R18" s="84">
        <v>52661</v>
      </c>
      <c r="S18" s="4">
        <f t="shared" si="4"/>
        <v>4388.416666666667</v>
      </c>
      <c r="T18" s="4">
        <f t="shared" si="61"/>
        <v>144.27671232876713</v>
      </c>
      <c r="V18" s="69" t="s">
        <v>43</v>
      </c>
      <c r="W18" s="84">
        <v>52740</v>
      </c>
      <c r="X18" s="4">
        <f t="shared" si="6"/>
        <v>4395</v>
      </c>
      <c r="Y18" s="4">
        <f t="shared" si="62"/>
        <v>144.49315068493149</v>
      </c>
      <c r="AA18" s="69" t="s">
        <v>43</v>
      </c>
      <c r="AB18" s="70">
        <f t="shared" si="24"/>
        <v>52740</v>
      </c>
      <c r="AC18" s="4">
        <f t="shared" si="8"/>
        <v>4395</v>
      </c>
      <c r="AD18" s="4">
        <f t="shared" si="25"/>
        <v>144.09836065573771</v>
      </c>
      <c r="AF18" s="69" t="s">
        <v>43</v>
      </c>
      <c r="AG18" s="70">
        <f t="shared" si="26"/>
        <v>52740</v>
      </c>
      <c r="AH18" s="4">
        <f t="shared" si="9"/>
        <v>4395</v>
      </c>
      <c r="AI18" s="4">
        <f t="shared" ref="AI18:AI32" si="87">AG18/365</f>
        <v>144.49315068493149</v>
      </c>
      <c r="AK18" s="69" t="s">
        <v>43</v>
      </c>
      <c r="AL18" s="70">
        <f t="shared" si="27"/>
        <v>52740</v>
      </c>
      <c r="AM18" s="4">
        <f t="shared" si="11"/>
        <v>4395</v>
      </c>
      <c r="AN18" s="4">
        <f t="shared" ref="AN18:AN32" si="88">AL18/365</f>
        <v>144.49315068493149</v>
      </c>
      <c r="AP18" s="69" t="s">
        <v>43</v>
      </c>
      <c r="AQ18" s="70">
        <f t="shared" si="28"/>
        <v>52740</v>
      </c>
      <c r="AR18" s="4">
        <f t="shared" si="13"/>
        <v>4395</v>
      </c>
      <c r="AS18" s="4">
        <f t="shared" ref="AS18:AS32" si="89">AQ18/365</f>
        <v>144.49315068493149</v>
      </c>
      <c r="AU18" s="69" t="s">
        <v>43</v>
      </c>
      <c r="AV18" s="70">
        <f t="shared" si="29"/>
        <v>52740</v>
      </c>
      <c r="AW18" s="4">
        <f t="shared" si="15"/>
        <v>4395</v>
      </c>
      <c r="AX18" s="4">
        <f t="shared" si="30"/>
        <v>144.09836065573771</v>
      </c>
      <c r="AZ18" s="69" t="s">
        <v>43</v>
      </c>
      <c r="BA18" s="70">
        <f t="shared" si="31"/>
        <v>52740</v>
      </c>
      <c r="BB18" s="4">
        <f t="shared" si="16"/>
        <v>4395</v>
      </c>
      <c r="BC18" s="4">
        <f t="shared" ref="BC18:BC32" si="90">BA18/365</f>
        <v>144.49315068493149</v>
      </c>
      <c r="BE18" s="69" t="s">
        <v>43</v>
      </c>
      <c r="BF18" s="70">
        <f t="shared" si="32"/>
        <v>52740</v>
      </c>
      <c r="BG18" s="4">
        <f t="shared" si="18"/>
        <v>4395</v>
      </c>
      <c r="BH18" s="4">
        <f t="shared" ref="BH18:BH32" si="91">BF18/365</f>
        <v>144.49315068493149</v>
      </c>
      <c r="BI18" s="66"/>
      <c r="BJ18" s="69" t="s">
        <v>43</v>
      </c>
      <c r="BK18" s="70">
        <f t="shared" si="33"/>
        <v>52740</v>
      </c>
      <c r="BL18" s="4">
        <f t="shared" si="20"/>
        <v>4395</v>
      </c>
      <c r="BM18" s="4">
        <f t="shared" ref="BM18:BM32" si="92">BK18/365</f>
        <v>144.49315068493149</v>
      </c>
      <c r="BO18" s="69" t="s">
        <v>43</v>
      </c>
      <c r="BP18" s="70">
        <f t="shared" si="34"/>
        <v>52740</v>
      </c>
      <c r="BQ18" s="4">
        <f t="shared" si="22"/>
        <v>4395</v>
      </c>
      <c r="BR18" s="4">
        <f t="shared" si="35"/>
        <v>144.09836065573771</v>
      </c>
    </row>
    <row r="19" spans="1:70" x14ac:dyDescent="0.2">
      <c r="B19" s="69" t="s">
        <v>44</v>
      </c>
      <c r="C19" s="70">
        <v>49905</v>
      </c>
      <c r="D19" s="4">
        <f t="shared" si="0"/>
        <v>4158.75</v>
      </c>
      <c r="E19" s="4">
        <f t="shared" si="86"/>
        <v>136.72602739726028</v>
      </c>
      <c r="G19" s="69" t="s">
        <v>44</v>
      </c>
      <c r="H19" s="70">
        <v>51368</v>
      </c>
      <c r="I19" s="4">
        <f t="shared" si="2"/>
        <v>4280.666666666667</v>
      </c>
      <c r="J19" s="4">
        <f t="shared" si="23"/>
        <v>140.34972677595627</v>
      </c>
      <c r="L19" s="69" t="s">
        <v>44</v>
      </c>
      <c r="M19" s="70">
        <v>51288</v>
      </c>
      <c r="N19" s="4">
        <f t="shared" si="3"/>
        <v>4274</v>
      </c>
      <c r="O19" s="4">
        <f t="shared" si="36"/>
        <v>140.51506849315069</v>
      </c>
      <c r="Q19" s="69" t="s">
        <v>44</v>
      </c>
      <c r="R19" s="84">
        <v>52271</v>
      </c>
      <c r="S19" s="4">
        <f t="shared" si="4"/>
        <v>4355.916666666667</v>
      </c>
      <c r="T19" s="4">
        <f t="shared" si="61"/>
        <v>143.2082191780822</v>
      </c>
      <c r="V19" s="69" t="s">
        <v>44</v>
      </c>
      <c r="W19" s="84">
        <v>53185</v>
      </c>
      <c r="X19" s="4">
        <f t="shared" si="6"/>
        <v>4432.083333333333</v>
      </c>
      <c r="Y19" s="4">
        <f t="shared" si="62"/>
        <v>145.7123287671233</v>
      </c>
      <c r="AA19" s="69" t="s">
        <v>44</v>
      </c>
      <c r="AB19" s="70">
        <f t="shared" si="24"/>
        <v>53185</v>
      </c>
      <c r="AC19" s="4">
        <f t="shared" si="8"/>
        <v>4432.083333333333</v>
      </c>
      <c r="AD19" s="4">
        <f t="shared" si="25"/>
        <v>145.31420765027323</v>
      </c>
      <c r="AF19" s="69" t="s">
        <v>44</v>
      </c>
      <c r="AG19" s="70">
        <f t="shared" si="26"/>
        <v>53185</v>
      </c>
      <c r="AH19" s="4">
        <f t="shared" si="9"/>
        <v>4432.083333333333</v>
      </c>
      <c r="AI19" s="4">
        <f t="shared" si="87"/>
        <v>145.7123287671233</v>
      </c>
      <c r="AK19" s="69" t="s">
        <v>44</v>
      </c>
      <c r="AL19" s="70">
        <f t="shared" si="27"/>
        <v>53185</v>
      </c>
      <c r="AM19" s="4">
        <f t="shared" si="11"/>
        <v>4432.083333333333</v>
      </c>
      <c r="AN19" s="4">
        <f t="shared" si="88"/>
        <v>145.7123287671233</v>
      </c>
      <c r="AP19" s="69" t="s">
        <v>44</v>
      </c>
      <c r="AQ19" s="70">
        <f t="shared" si="28"/>
        <v>53185</v>
      </c>
      <c r="AR19" s="4">
        <f t="shared" si="13"/>
        <v>4432.083333333333</v>
      </c>
      <c r="AS19" s="4">
        <f t="shared" si="89"/>
        <v>145.7123287671233</v>
      </c>
      <c r="AU19" s="69" t="s">
        <v>44</v>
      </c>
      <c r="AV19" s="70">
        <f t="shared" si="29"/>
        <v>53185</v>
      </c>
      <c r="AW19" s="4">
        <f t="shared" si="15"/>
        <v>4432.083333333333</v>
      </c>
      <c r="AX19" s="4">
        <f t="shared" si="30"/>
        <v>145.31420765027323</v>
      </c>
      <c r="AZ19" s="69" t="s">
        <v>44</v>
      </c>
      <c r="BA19" s="70">
        <f t="shared" si="31"/>
        <v>53185</v>
      </c>
      <c r="BB19" s="4">
        <f t="shared" si="16"/>
        <v>4432.083333333333</v>
      </c>
      <c r="BC19" s="4">
        <f t="shared" si="90"/>
        <v>145.7123287671233</v>
      </c>
      <c r="BE19" s="69" t="s">
        <v>44</v>
      </c>
      <c r="BF19" s="70">
        <f t="shared" si="32"/>
        <v>53185</v>
      </c>
      <c r="BG19" s="4">
        <f t="shared" si="18"/>
        <v>4432.083333333333</v>
      </c>
      <c r="BH19" s="4">
        <f t="shared" si="91"/>
        <v>145.7123287671233</v>
      </c>
      <c r="BI19" s="66"/>
      <c r="BJ19" s="69" t="s">
        <v>44</v>
      </c>
      <c r="BK19" s="70">
        <f t="shared" si="33"/>
        <v>53185</v>
      </c>
      <c r="BL19" s="4">
        <f t="shared" si="20"/>
        <v>4432.083333333333</v>
      </c>
      <c r="BM19" s="4">
        <f t="shared" si="92"/>
        <v>145.7123287671233</v>
      </c>
      <c r="BO19" s="69" t="s">
        <v>44</v>
      </c>
      <c r="BP19" s="70">
        <f t="shared" si="34"/>
        <v>53185</v>
      </c>
      <c r="BQ19" s="4">
        <f t="shared" si="22"/>
        <v>4432.083333333333</v>
      </c>
      <c r="BR19" s="4">
        <f t="shared" si="35"/>
        <v>145.31420765027323</v>
      </c>
    </row>
    <row r="20" spans="1:70" x14ac:dyDescent="0.2">
      <c r="B20" s="69" t="s">
        <v>45</v>
      </c>
      <c r="C20" s="70">
        <v>50742</v>
      </c>
      <c r="D20" s="4">
        <f t="shared" si="0"/>
        <v>4228.5</v>
      </c>
      <c r="E20" s="4">
        <f t="shared" si="86"/>
        <v>139.01917808219179</v>
      </c>
      <c r="G20" s="69" t="s">
        <v>45</v>
      </c>
      <c r="H20" s="70">
        <v>52158</v>
      </c>
      <c r="I20" s="4">
        <f t="shared" si="2"/>
        <v>4346.5</v>
      </c>
      <c r="J20" s="4">
        <f t="shared" si="23"/>
        <v>142.50819672131146</v>
      </c>
      <c r="L20" s="69" t="s">
        <v>45</v>
      </c>
      <c r="M20" s="70">
        <v>53752</v>
      </c>
      <c r="N20" s="4">
        <f t="shared" si="3"/>
        <v>4479.333333333333</v>
      </c>
      <c r="O20" s="4">
        <f t="shared" si="36"/>
        <v>147.26575342465753</v>
      </c>
      <c r="Q20" s="69" t="s">
        <v>45</v>
      </c>
      <c r="R20" s="84">
        <v>55343</v>
      </c>
      <c r="S20" s="4">
        <f t="shared" si="4"/>
        <v>4611.916666666667</v>
      </c>
      <c r="T20" s="4">
        <f t="shared" si="61"/>
        <v>151.62465753424658</v>
      </c>
      <c r="V20" s="69" t="s">
        <v>45</v>
      </c>
      <c r="W20" s="84">
        <v>55455</v>
      </c>
      <c r="X20" s="4">
        <f t="shared" si="6"/>
        <v>4621.25</v>
      </c>
      <c r="Y20" s="4">
        <f t="shared" si="62"/>
        <v>151.93150684931507</v>
      </c>
      <c r="AA20" s="69" t="s">
        <v>45</v>
      </c>
      <c r="AB20" s="70">
        <f t="shared" si="24"/>
        <v>55455</v>
      </c>
      <c r="AC20" s="4">
        <f t="shared" si="8"/>
        <v>4621.25</v>
      </c>
      <c r="AD20" s="4">
        <f t="shared" si="25"/>
        <v>151.51639344262296</v>
      </c>
      <c r="AF20" s="69" t="s">
        <v>45</v>
      </c>
      <c r="AG20" s="70">
        <f t="shared" si="26"/>
        <v>55455</v>
      </c>
      <c r="AH20" s="4">
        <f t="shared" si="9"/>
        <v>4621.25</v>
      </c>
      <c r="AI20" s="4">
        <f t="shared" si="87"/>
        <v>151.93150684931507</v>
      </c>
      <c r="AK20" s="69" t="s">
        <v>45</v>
      </c>
      <c r="AL20" s="70">
        <f t="shared" si="27"/>
        <v>55455</v>
      </c>
      <c r="AM20" s="4">
        <f t="shared" si="11"/>
        <v>4621.25</v>
      </c>
      <c r="AN20" s="4">
        <f t="shared" si="88"/>
        <v>151.93150684931507</v>
      </c>
      <c r="AP20" s="69" t="s">
        <v>45</v>
      </c>
      <c r="AQ20" s="70">
        <f t="shared" si="28"/>
        <v>55455</v>
      </c>
      <c r="AR20" s="4">
        <f t="shared" si="13"/>
        <v>4621.25</v>
      </c>
      <c r="AS20" s="4">
        <f t="shared" si="89"/>
        <v>151.93150684931507</v>
      </c>
      <c r="AU20" s="69" t="s">
        <v>45</v>
      </c>
      <c r="AV20" s="70">
        <f t="shared" si="29"/>
        <v>55455</v>
      </c>
      <c r="AW20" s="4">
        <f t="shared" si="15"/>
        <v>4621.25</v>
      </c>
      <c r="AX20" s="4">
        <f t="shared" si="30"/>
        <v>151.51639344262296</v>
      </c>
      <c r="AZ20" s="69" t="s">
        <v>45</v>
      </c>
      <c r="BA20" s="70">
        <f t="shared" si="31"/>
        <v>55455</v>
      </c>
      <c r="BB20" s="4">
        <f t="shared" si="16"/>
        <v>4621.25</v>
      </c>
      <c r="BC20" s="4">
        <f t="shared" si="90"/>
        <v>151.93150684931507</v>
      </c>
      <c r="BE20" s="69" t="s">
        <v>45</v>
      </c>
      <c r="BF20" s="70">
        <f t="shared" si="32"/>
        <v>55455</v>
      </c>
      <c r="BG20" s="4">
        <f t="shared" si="18"/>
        <v>4621.25</v>
      </c>
      <c r="BH20" s="4">
        <f t="shared" si="91"/>
        <v>151.93150684931507</v>
      </c>
      <c r="BI20" s="66"/>
      <c r="BJ20" s="69" t="s">
        <v>45</v>
      </c>
      <c r="BK20" s="70">
        <f t="shared" si="33"/>
        <v>55455</v>
      </c>
      <c r="BL20" s="4">
        <f t="shared" si="20"/>
        <v>4621.25</v>
      </c>
      <c r="BM20" s="4">
        <f t="shared" si="92"/>
        <v>151.93150684931507</v>
      </c>
      <c r="BO20" s="69" t="s">
        <v>45</v>
      </c>
      <c r="BP20" s="70">
        <f t="shared" si="34"/>
        <v>55455</v>
      </c>
      <c r="BQ20" s="4">
        <f t="shared" si="22"/>
        <v>4621.25</v>
      </c>
      <c r="BR20" s="4">
        <f t="shared" si="35"/>
        <v>151.51639344262296</v>
      </c>
    </row>
    <row r="21" spans="1:70" x14ac:dyDescent="0.2">
      <c r="B21" s="69" t="s">
        <v>46</v>
      </c>
      <c r="C21" s="70">
        <v>52852</v>
      </c>
      <c r="D21" s="4">
        <f t="shared" si="0"/>
        <v>4404.333333333333</v>
      </c>
      <c r="E21" s="4">
        <f t="shared" si="86"/>
        <v>144.80000000000001</v>
      </c>
      <c r="G21" s="69" t="s">
        <v>46</v>
      </c>
      <c r="H21" s="70">
        <v>54820</v>
      </c>
      <c r="I21" s="4">
        <f t="shared" si="2"/>
        <v>4568.333333333333</v>
      </c>
      <c r="J21" s="4">
        <f t="shared" si="23"/>
        <v>149.78142076502732</v>
      </c>
      <c r="L21" s="69" t="s">
        <v>46</v>
      </c>
      <c r="M21" s="70">
        <v>55064</v>
      </c>
      <c r="N21" s="4">
        <f t="shared" si="3"/>
        <v>4588.666666666667</v>
      </c>
      <c r="O21" s="4">
        <f t="shared" si="36"/>
        <v>150.86027397260273</v>
      </c>
      <c r="Q21" s="69" t="s">
        <v>46</v>
      </c>
      <c r="R21" s="84">
        <v>56838</v>
      </c>
      <c r="S21" s="4">
        <f t="shared" si="4"/>
        <v>4736.5</v>
      </c>
      <c r="T21" s="4">
        <f t="shared" si="61"/>
        <v>155.72054794520548</v>
      </c>
      <c r="V21" s="69" t="s">
        <v>46</v>
      </c>
      <c r="W21" s="84">
        <v>57163</v>
      </c>
      <c r="X21" s="4">
        <f t="shared" si="6"/>
        <v>4763.583333333333</v>
      </c>
      <c r="Y21" s="4">
        <f t="shared" si="62"/>
        <v>156.61095890410959</v>
      </c>
      <c r="AA21" s="69" t="s">
        <v>46</v>
      </c>
      <c r="AB21" s="70">
        <f t="shared" si="24"/>
        <v>57163</v>
      </c>
      <c r="AC21" s="4">
        <f t="shared" si="8"/>
        <v>4763.583333333333</v>
      </c>
      <c r="AD21" s="4">
        <f t="shared" si="25"/>
        <v>156.18306010928961</v>
      </c>
      <c r="AF21" s="69" t="s">
        <v>46</v>
      </c>
      <c r="AG21" s="70">
        <f t="shared" si="26"/>
        <v>57163</v>
      </c>
      <c r="AH21" s="4">
        <f t="shared" si="9"/>
        <v>4763.583333333333</v>
      </c>
      <c r="AI21" s="4">
        <f t="shared" si="87"/>
        <v>156.61095890410959</v>
      </c>
      <c r="AK21" s="69" t="s">
        <v>46</v>
      </c>
      <c r="AL21" s="70">
        <f t="shared" si="27"/>
        <v>57163</v>
      </c>
      <c r="AM21" s="4">
        <f t="shared" si="11"/>
        <v>4763.583333333333</v>
      </c>
      <c r="AN21" s="4">
        <f t="shared" si="88"/>
        <v>156.61095890410959</v>
      </c>
      <c r="AP21" s="69" t="s">
        <v>46</v>
      </c>
      <c r="AQ21" s="70">
        <f t="shared" si="28"/>
        <v>57163</v>
      </c>
      <c r="AR21" s="4">
        <f t="shared" si="13"/>
        <v>4763.583333333333</v>
      </c>
      <c r="AS21" s="4">
        <f t="shared" si="89"/>
        <v>156.61095890410959</v>
      </c>
      <c r="AU21" s="69" t="s">
        <v>46</v>
      </c>
      <c r="AV21" s="70">
        <f t="shared" si="29"/>
        <v>57163</v>
      </c>
      <c r="AW21" s="4">
        <f t="shared" si="15"/>
        <v>4763.583333333333</v>
      </c>
      <c r="AX21" s="4">
        <f t="shared" si="30"/>
        <v>156.18306010928961</v>
      </c>
      <c r="AZ21" s="69" t="s">
        <v>46</v>
      </c>
      <c r="BA21" s="70">
        <f t="shared" si="31"/>
        <v>57163</v>
      </c>
      <c r="BB21" s="4">
        <f t="shared" si="16"/>
        <v>4763.583333333333</v>
      </c>
      <c r="BC21" s="4">
        <f t="shared" si="90"/>
        <v>156.61095890410959</v>
      </c>
      <c r="BE21" s="69" t="s">
        <v>46</v>
      </c>
      <c r="BF21" s="70">
        <f t="shared" si="32"/>
        <v>57163</v>
      </c>
      <c r="BG21" s="4">
        <f t="shared" si="18"/>
        <v>4763.583333333333</v>
      </c>
      <c r="BH21" s="4">
        <f t="shared" si="91"/>
        <v>156.61095890410959</v>
      </c>
      <c r="BI21" s="66"/>
      <c r="BJ21" s="69" t="s">
        <v>46</v>
      </c>
      <c r="BK21" s="70">
        <f t="shared" si="33"/>
        <v>57163</v>
      </c>
      <c r="BL21" s="4">
        <f t="shared" si="20"/>
        <v>4763.583333333333</v>
      </c>
      <c r="BM21" s="4">
        <f t="shared" si="92"/>
        <v>156.61095890410959</v>
      </c>
      <c r="BO21" s="69" t="s">
        <v>46</v>
      </c>
      <c r="BP21" s="70">
        <f t="shared" si="34"/>
        <v>57163</v>
      </c>
      <c r="BQ21" s="4">
        <f t="shared" si="22"/>
        <v>4763.583333333333</v>
      </c>
      <c r="BR21" s="4">
        <f t="shared" si="35"/>
        <v>156.18306010928961</v>
      </c>
    </row>
    <row r="22" spans="1:70" x14ac:dyDescent="0.2">
      <c r="B22" s="69" t="s">
        <v>129</v>
      </c>
      <c r="C22" s="70">
        <v>58256</v>
      </c>
      <c r="D22" s="4">
        <f t="shared" si="0"/>
        <v>4854.666666666667</v>
      </c>
      <c r="E22" s="4">
        <f t="shared" si="86"/>
        <v>159.60547945205479</v>
      </c>
      <c r="G22" s="69" t="s">
        <v>129</v>
      </c>
      <c r="H22" s="70">
        <v>59693</v>
      </c>
      <c r="I22" s="4">
        <f t="shared" si="2"/>
        <v>4974.416666666667</v>
      </c>
      <c r="J22" s="4">
        <f t="shared" si="23"/>
        <v>163.09562841530055</v>
      </c>
      <c r="L22" s="69" t="s">
        <v>129</v>
      </c>
      <c r="M22" s="70">
        <v>60874</v>
      </c>
      <c r="N22" s="4">
        <f t="shared" si="3"/>
        <v>5072.833333333333</v>
      </c>
      <c r="O22" s="4">
        <f t="shared" si="36"/>
        <v>166.77808219178081</v>
      </c>
      <c r="Q22" s="69" t="s">
        <v>129</v>
      </c>
      <c r="R22" s="84">
        <v>63004</v>
      </c>
      <c r="S22" s="4">
        <f t="shared" ref="S22:S32" si="93">R22/12</f>
        <v>5250.333333333333</v>
      </c>
      <c r="T22" s="4">
        <f t="shared" ref="T22:T32" si="94">R22/365</f>
        <v>172.61369863013698</v>
      </c>
      <c r="V22" s="69" t="s">
        <v>129</v>
      </c>
      <c r="W22" s="84">
        <v>63656</v>
      </c>
      <c r="X22" s="4">
        <f t="shared" si="6"/>
        <v>5304.666666666667</v>
      </c>
      <c r="Y22" s="4">
        <f t="shared" si="62"/>
        <v>174.4</v>
      </c>
      <c r="AA22" s="69" t="s">
        <v>129</v>
      </c>
      <c r="AB22" s="70">
        <f t="shared" si="24"/>
        <v>63656</v>
      </c>
      <c r="AC22" s="4">
        <f t="shared" si="8"/>
        <v>5304.666666666667</v>
      </c>
      <c r="AD22" s="4">
        <f t="shared" si="25"/>
        <v>173.92349726775956</v>
      </c>
      <c r="AF22" s="69" t="s">
        <v>129</v>
      </c>
      <c r="AG22" s="70">
        <f t="shared" si="26"/>
        <v>63656</v>
      </c>
      <c r="AH22" s="4">
        <f t="shared" si="9"/>
        <v>5304.666666666667</v>
      </c>
      <c r="AI22" s="4">
        <f t="shared" si="87"/>
        <v>174.4</v>
      </c>
      <c r="AK22" s="69" t="s">
        <v>129</v>
      </c>
      <c r="AL22" s="70">
        <f t="shared" si="27"/>
        <v>63656</v>
      </c>
      <c r="AM22" s="4">
        <f t="shared" si="11"/>
        <v>5304.666666666667</v>
      </c>
      <c r="AN22" s="4">
        <f t="shared" si="88"/>
        <v>174.4</v>
      </c>
      <c r="AP22" s="69" t="s">
        <v>129</v>
      </c>
      <c r="AQ22" s="70">
        <f t="shared" si="28"/>
        <v>63656</v>
      </c>
      <c r="AR22" s="4">
        <f t="shared" si="13"/>
        <v>5304.666666666667</v>
      </c>
      <c r="AS22" s="4">
        <f t="shared" si="89"/>
        <v>174.4</v>
      </c>
      <c r="AU22" s="69" t="s">
        <v>129</v>
      </c>
      <c r="AV22" s="70">
        <f t="shared" si="29"/>
        <v>63656</v>
      </c>
      <c r="AW22" s="4">
        <f t="shared" si="15"/>
        <v>5304.666666666667</v>
      </c>
      <c r="AX22" s="4">
        <f t="shared" si="30"/>
        <v>173.92349726775956</v>
      </c>
      <c r="AZ22" s="69" t="s">
        <v>129</v>
      </c>
      <c r="BA22" s="70">
        <f t="shared" si="31"/>
        <v>63656</v>
      </c>
      <c r="BB22" s="4">
        <f t="shared" si="16"/>
        <v>5304.666666666667</v>
      </c>
      <c r="BC22" s="4">
        <f t="shared" si="90"/>
        <v>174.4</v>
      </c>
      <c r="BE22" s="69" t="s">
        <v>129</v>
      </c>
      <c r="BF22" s="70">
        <f t="shared" si="32"/>
        <v>63656</v>
      </c>
      <c r="BG22" s="4">
        <f t="shared" si="18"/>
        <v>5304.666666666667</v>
      </c>
      <c r="BH22" s="4">
        <f t="shared" si="91"/>
        <v>174.4</v>
      </c>
      <c r="BI22" s="66"/>
      <c r="BJ22" s="69" t="s">
        <v>129</v>
      </c>
      <c r="BK22" s="70">
        <f t="shared" si="33"/>
        <v>63656</v>
      </c>
      <c r="BL22" s="4">
        <f t="shared" si="20"/>
        <v>5304.666666666667</v>
      </c>
      <c r="BM22" s="4">
        <f t="shared" si="92"/>
        <v>174.4</v>
      </c>
      <c r="BO22" s="69" t="s">
        <v>129</v>
      </c>
      <c r="BP22" s="70">
        <f t="shared" si="34"/>
        <v>63656</v>
      </c>
      <c r="BQ22" s="4">
        <f t="shared" si="22"/>
        <v>5304.666666666667</v>
      </c>
      <c r="BR22" s="4">
        <f t="shared" si="35"/>
        <v>173.92349726775956</v>
      </c>
    </row>
    <row r="23" spans="1:70" x14ac:dyDescent="0.2">
      <c r="B23" s="69" t="s">
        <v>38</v>
      </c>
      <c r="C23" s="70">
        <v>67212</v>
      </c>
      <c r="D23" s="4">
        <f t="shared" si="0"/>
        <v>5601</v>
      </c>
      <c r="E23" s="4">
        <f t="shared" si="86"/>
        <v>184.14246575342466</v>
      </c>
      <c r="G23" s="69" t="s">
        <v>38</v>
      </c>
      <c r="H23" s="70">
        <v>69421</v>
      </c>
      <c r="I23" s="4">
        <f t="shared" si="2"/>
        <v>5785.083333333333</v>
      </c>
      <c r="J23" s="4">
        <f t="shared" si="23"/>
        <v>189.67486338797815</v>
      </c>
      <c r="L23" s="69" t="s">
        <v>38</v>
      </c>
      <c r="M23" s="70">
        <v>69484</v>
      </c>
      <c r="N23" s="4">
        <f t="shared" si="3"/>
        <v>5790.333333333333</v>
      </c>
      <c r="O23" s="4">
        <f t="shared" si="36"/>
        <v>190.36712328767123</v>
      </c>
      <c r="Q23" s="69" t="s">
        <v>38</v>
      </c>
      <c r="R23" s="84">
        <v>71170</v>
      </c>
      <c r="S23" s="4">
        <f t="shared" si="93"/>
        <v>5930.833333333333</v>
      </c>
      <c r="T23" s="4">
        <f t="shared" si="94"/>
        <v>194.98630136986301</v>
      </c>
      <c r="V23" s="69" t="s">
        <v>38</v>
      </c>
      <c r="W23" s="84">
        <v>72990</v>
      </c>
      <c r="X23" s="4">
        <f t="shared" si="6"/>
        <v>6082.5</v>
      </c>
      <c r="Y23" s="4">
        <f t="shared" si="62"/>
        <v>199.97260273972603</v>
      </c>
      <c r="AA23" s="69" t="s">
        <v>38</v>
      </c>
      <c r="AB23" s="70">
        <f t="shared" si="24"/>
        <v>72990</v>
      </c>
      <c r="AC23" s="4">
        <f t="shared" si="8"/>
        <v>6082.5</v>
      </c>
      <c r="AD23" s="4">
        <f t="shared" si="25"/>
        <v>199.42622950819671</v>
      </c>
      <c r="AF23" s="69" t="s">
        <v>38</v>
      </c>
      <c r="AG23" s="70">
        <f t="shared" si="26"/>
        <v>72990</v>
      </c>
      <c r="AH23" s="4">
        <f t="shared" si="9"/>
        <v>6082.5</v>
      </c>
      <c r="AI23" s="4">
        <f t="shared" si="87"/>
        <v>199.97260273972603</v>
      </c>
      <c r="AK23" s="69" t="s">
        <v>38</v>
      </c>
      <c r="AL23" s="70">
        <f t="shared" si="27"/>
        <v>72990</v>
      </c>
      <c r="AM23" s="4">
        <f t="shared" si="11"/>
        <v>6082.5</v>
      </c>
      <c r="AN23" s="4">
        <f t="shared" si="88"/>
        <v>199.97260273972603</v>
      </c>
      <c r="AP23" s="69" t="s">
        <v>38</v>
      </c>
      <c r="AQ23" s="70">
        <f t="shared" si="28"/>
        <v>72990</v>
      </c>
      <c r="AR23" s="4">
        <f t="shared" si="13"/>
        <v>6082.5</v>
      </c>
      <c r="AS23" s="4">
        <f t="shared" si="89"/>
        <v>199.97260273972603</v>
      </c>
      <c r="AU23" s="69" t="s">
        <v>38</v>
      </c>
      <c r="AV23" s="70">
        <f t="shared" si="29"/>
        <v>72990</v>
      </c>
      <c r="AW23" s="4">
        <f t="shared" si="15"/>
        <v>6082.5</v>
      </c>
      <c r="AX23" s="4">
        <f t="shared" si="30"/>
        <v>199.42622950819671</v>
      </c>
      <c r="AZ23" s="69" t="s">
        <v>38</v>
      </c>
      <c r="BA23" s="70">
        <f t="shared" si="31"/>
        <v>72990</v>
      </c>
      <c r="BB23" s="4">
        <f t="shared" si="16"/>
        <v>6082.5</v>
      </c>
      <c r="BC23" s="4">
        <f t="shared" si="90"/>
        <v>199.97260273972603</v>
      </c>
      <c r="BE23" s="69" t="s">
        <v>38</v>
      </c>
      <c r="BF23" s="70">
        <f t="shared" si="32"/>
        <v>72990</v>
      </c>
      <c r="BG23" s="4">
        <f t="shared" si="18"/>
        <v>6082.5</v>
      </c>
      <c r="BH23" s="4">
        <f t="shared" si="91"/>
        <v>199.97260273972603</v>
      </c>
      <c r="BI23" s="66"/>
      <c r="BJ23" s="69" t="s">
        <v>38</v>
      </c>
      <c r="BK23" s="70">
        <f t="shared" si="33"/>
        <v>72990</v>
      </c>
      <c r="BL23" s="4">
        <f t="shared" si="20"/>
        <v>6082.5</v>
      </c>
      <c r="BM23" s="4">
        <f t="shared" si="92"/>
        <v>199.97260273972603</v>
      </c>
      <c r="BO23" s="69" t="s">
        <v>38</v>
      </c>
      <c r="BP23" s="70">
        <f t="shared" si="34"/>
        <v>72990</v>
      </c>
      <c r="BQ23" s="4">
        <f t="shared" si="22"/>
        <v>6082.5</v>
      </c>
      <c r="BR23" s="4">
        <f t="shared" si="35"/>
        <v>199.42622950819671</v>
      </c>
    </row>
    <row r="24" spans="1:70" x14ac:dyDescent="0.2">
      <c r="B24" s="69" t="s">
        <v>39</v>
      </c>
      <c r="C24" s="70">
        <v>73297</v>
      </c>
      <c r="D24" s="4">
        <f t="shared" si="0"/>
        <v>6108.083333333333</v>
      </c>
      <c r="E24" s="4">
        <f t="shared" si="86"/>
        <v>200.813698630137</v>
      </c>
      <c r="G24" s="69" t="s">
        <v>39</v>
      </c>
      <c r="H24" s="70">
        <v>76509</v>
      </c>
      <c r="I24" s="4">
        <f t="shared" si="2"/>
        <v>6375.75</v>
      </c>
      <c r="J24" s="4">
        <f t="shared" si="23"/>
        <v>209.04098360655738</v>
      </c>
      <c r="L24" s="69" t="s">
        <v>39</v>
      </c>
      <c r="M24" s="70">
        <v>76426</v>
      </c>
      <c r="N24" s="4">
        <f t="shared" si="3"/>
        <v>6368.833333333333</v>
      </c>
      <c r="O24" s="4">
        <f t="shared" si="36"/>
        <v>209.38630136986302</v>
      </c>
      <c r="Q24" s="69" t="s">
        <v>39</v>
      </c>
      <c r="R24" s="84">
        <v>78746</v>
      </c>
      <c r="S24" s="4">
        <f t="shared" si="93"/>
        <v>6562.166666666667</v>
      </c>
      <c r="T24" s="4">
        <f t="shared" si="94"/>
        <v>215.74246575342465</v>
      </c>
      <c r="V24" s="69" t="s">
        <v>39</v>
      </c>
      <c r="W24" s="84">
        <v>78795</v>
      </c>
      <c r="X24" s="4">
        <f t="shared" si="6"/>
        <v>6566.25</v>
      </c>
      <c r="Y24" s="4">
        <f t="shared" si="62"/>
        <v>215.87671232876713</v>
      </c>
      <c r="AA24" s="69" t="s">
        <v>39</v>
      </c>
      <c r="AB24" s="70">
        <f t="shared" si="24"/>
        <v>78795</v>
      </c>
      <c r="AC24" s="4">
        <f t="shared" si="8"/>
        <v>6566.25</v>
      </c>
      <c r="AD24" s="4">
        <f t="shared" si="25"/>
        <v>215.28688524590163</v>
      </c>
      <c r="AF24" s="69" t="s">
        <v>39</v>
      </c>
      <c r="AG24" s="70">
        <f t="shared" si="26"/>
        <v>78795</v>
      </c>
      <c r="AH24" s="4">
        <f t="shared" si="9"/>
        <v>6566.25</v>
      </c>
      <c r="AI24" s="4">
        <f t="shared" si="87"/>
        <v>215.87671232876713</v>
      </c>
      <c r="AK24" s="69" t="s">
        <v>39</v>
      </c>
      <c r="AL24" s="70">
        <f t="shared" si="27"/>
        <v>78795</v>
      </c>
      <c r="AM24" s="4">
        <f t="shared" si="11"/>
        <v>6566.25</v>
      </c>
      <c r="AN24" s="4">
        <f t="shared" si="88"/>
        <v>215.87671232876713</v>
      </c>
      <c r="AP24" s="69" t="s">
        <v>39</v>
      </c>
      <c r="AQ24" s="70">
        <f t="shared" si="28"/>
        <v>78795</v>
      </c>
      <c r="AR24" s="4">
        <f t="shared" si="13"/>
        <v>6566.25</v>
      </c>
      <c r="AS24" s="4">
        <f t="shared" si="89"/>
        <v>215.87671232876713</v>
      </c>
      <c r="AU24" s="69" t="s">
        <v>39</v>
      </c>
      <c r="AV24" s="70">
        <f t="shared" si="29"/>
        <v>78795</v>
      </c>
      <c r="AW24" s="4">
        <f t="shared" si="15"/>
        <v>6566.25</v>
      </c>
      <c r="AX24" s="4">
        <f t="shared" si="30"/>
        <v>215.28688524590163</v>
      </c>
      <c r="AZ24" s="69" t="s">
        <v>39</v>
      </c>
      <c r="BA24" s="70">
        <f t="shared" si="31"/>
        <v>78795</v>
      </c>
      <c r="BB24" s="4">
        <f t="shared" si="16"/>
        <v>6566.25</v>
      </c>
      <c r="BC24" s="4">
        <f t="shared" si="90"/>
        <v>215.87671232876713</v>
      </c>
      <c r="BE24" s="69" t="s">
        <v>39</v>
      </c>
      <c r="BF24" s="70">
        <f t="shared" si="32"/>
        <v>78795</v>
      </c>
      <c r="BG24" s="4">
        <f t="shared" si="18"/>
        <v>6566.25</v>
      </c>
      <c r="BH24" s="4">
        <f t="shared" si="91"/>
        <v>215.87671232876713</v>
      </c>
      <c r="BI24" s="66"/>
      <c r="BJ24" s="69" t="s">
        <v>39</v>
      </c>
      <c r="BK24" s="70">
        <f t="shared" si="33"/>
        <v>78795</v>
      </c>
      <c r="BL24" s="4">
        <f t="shared" si="20"/>
        <v>6566.25</v>
      </c>
      <c r="BM24" s="4">
        <f t="shared" si="92"/>
        <v>215.87671232876713</v>
      </c>
      <c r="BO24" s="69" t="s">
        <v>39</v>
      </c>
      <c r="BP24" s="70">
        <f t="shared" si="34"/>
        <v>78795</v>
      </c>
      <c r="BQ24" s="4">
        <f t="shared" si="22"/>
        <v>6566.25</v>
      </c>
      <c r="BR24" s="4">
        <f t="shared" si="35"/>
        <v>215.28688524590163</v>
      </c>
    </row>
    <row r="25" spans="1:70" x14ac:dyDescent="0.2">
      <c r="B25" s="69" t="s">
        <v>40</v>
      </c>
      <c r="C25" s="70">
        <v>75718</v>
      </c>
      <c r="D25" s="4">
        <f t="shared" si="0"/>
        <v>6309.833333333333</v>
      </c>
      <c r="E25" s="4">
        <f t="shared" si="86"/>
        <v>207.44657534246576</v>
      </c>
      <c r="G25" s="69" t="s">
        <v>40</v>
      </c>
      <c r="H25" s="70">
        <v>80599</v>
      </c>
      <c r="I25" s="4">
        <f t="shared" si="2"/>
        <v>6716.583333333333</v>
      </c>
      <c r="J25" s="4">
        <f t="shared" si="23"/>
        <v>220.21584699453553</v>
      </c>
      <c r="L25" s="69" t="s">
        <v>40</v>
      </c>
      <c r="M25" s="70">
        <v>81899</v>
      </c>
      <c r="N25" s="4">
        <f t="shared" si="3"/>
        <v>6824.916666666667</v>
      </c>
      <c r="O25" s="4">
        <f t="shared" si="36"/>
        <v>224.38082191780822</v>
      </c>
      <c r="Q25" s="69" t="s">
        <v>40</v>
      </c>
      <c r="R25" s="84">
        <v>86188</v>
      </c>
      <c r="S25" s="4">
        <f t="shared" si="93"/>
        <v>7182.333333333333</v>
      </c>
      <c r="T25" s="4">
        <f t="shared" si="94"/>
        <v>236.13150684931506</v>
      </c>
      <c r="V25" s="69" t="s">
        <v>40</v>
      </c>
      <c r="W25" s="84">
        <v>84739</v>
      </c>
      <c r="X25" s="4">
        <f t="shared" si="6"/>
        <v>7061.583333333333</v>
      </c>
      <c r="Y25" s="4">
        <f t="shared" si="62"/>
        <v>232.16164383561645</v>
      </c>
      <c r="AA25" s="69" t="s">
        <v>40</v>
      </c>
      <c r="AB25" s="70">
        <f t="shared" si="24"/>
        <v>84739</v>
      </c>
      <c r="AC25" s="4">
        <f t="shared" si="8"/>
        <v>7061.583333333333</v>
      </c>
      <c r="AD25" s="4">
        <f t="shared" si="25"/>
        <v>231.52732240437157</v>
      </c>
      <c r="AF25" s="69" t="s">
        <v>40</v>
      </c>
      <c r="AG25" s="70">
        <f t="shared" si="26"/>
        <v>84739</v>
      </c>
      <c r="AH25" s="4">
        <f t="shared" si="9"/>
        <v>7061.583333333333</v>
      </c>
      <c r="AI25" s="4">
        <f t="shared" si="87"/>
        <v>232.16164383561645</v>
      </c>
      <c r="AK25" s="69" t="s">
        <v>40</v>
      </c>
      <c r="AL25" s="70">
        <f t="shared" si="27"/>
        <v>84739</v>
      </c>
      <c r="AM25" s="4">
        <f t="shared" si="11"/>
        <v>7061.583333333333</v>
      </c>
      <c r="AN25" s="4">
        <f t="shared" si="88"/>
        <v>232.16164383561645</v>
      </c>
      <c r="AP25" s="69" t="s">
        <v>40</v>
      </c>
      <c r="AQ25" s="70">
        <f t="shared" si="28"/>
        <v>84739</v>
      </c>
      <c r="AR25" s="4">
        <f t="shared" si="13"/>
        <v>7061.583333333333</v>
      </c>
      <c r="AS25" s="4">
        <f t="shared" si="89"/>
        <v>232.16164383561645</v>
      </c>
      <c r="AU25" s="69" t="s">
        <v>40</v>
      </c>
      <c r="AV25" s="70">
        <f t="shared" si="29"/>
        <v>84739</v>
      </c>
      <c r="AW25" s="4">
        <f t="shared" si="15"/>
        <v>7061.583333333333</v>
      </c>
      <c r="AX25" s="4">
        <f t="shared" si="30"/>
        <v>231.52732240437157</v>
      </c>
      <c r="AZ25" s="69" t="s">
        <v>40</v>
      </c>
      <c r="BA25" s="70">
        <f t="shared" si="31"/>
        <v>84739</v>
      </c>
      <c r="BB25" s="4">
        <f t="shared" si="16"/>
        <v>7061.583333333333</v>
      </c>
      <c r="BC25" s="4">
        <f t="shared" si="90"/>
        <v>232.16164383561645</v>
      </c>
      <c r="BE25" s="69" t="s">
        <v>40</v>
      </c>
      <c r="BF25" s="70">
        <f t="shared" si="32"/>
        <v>84739</v>
      </c>
      <c r="BG25" s="4">
        <f t="shared" si="18"/>
        <v>7061.583333333333</v>
      </c>
      <c r="BH25" s="4">
        <f t="shared" si="91"/>
        <v>232.16164383561645</v>
      </c>
      <c r="BI25" s="66"/>
      <c r="BJ25" s="69" t="s">
        <v>40</v>
      </c>
      <c r="BK25" s="70">
        <f t="shared" si="33"/>
        <v>84739</v>
      </c>
      <c r="BL25" s="4">
        <f t="shared" si="20"/>
        <v>7061.583333333333</v>
      </c>
      <c r="BM25" s="4">
        <f t="shared" si="92"/>
        <v>232.16164383561645</v>
      </c>
      <c r="BO25" s="69" t="s">
        <v>40</v>
      </c>
      <c r="BP25" s="70">
        <f t="shared" si="34"/>
        <v>84739</v>
      </c>
      <c r="BQ25" s="4">
        <f t="shared" si="22"/>
        <v>7061.583333333333</v>
      </c>
      <c r="BR25" s="4">
        <f t="shared" si="35"/>
        <v>231.52732240437157</v>
      </c>
    </row>
    <row r="26" spans="1:70" x14ac:dyDescent="0.2">
      <c r="A26" s="66"/>
      <c r="B26" s="69" t="s">
        <v>3</v>
      </c>
      <c r="C26" s="70">
        <v>77762</v>
      </c>
      <c r="D26" s="4">
        <f t="shared" si="0"/>
        <v>6480.166666666667</v>
      </c>
      <c r="E26" s="4">
        <f t="shared" si="86"/>
        <v>213.04657534246576</v>
      </c>
      <c r="G26" s="69" t="s">
        <v>3</v>
      </c>
      <c r="H26" s="70">
        <v>84851</v>
      </c>
      <c r="I26" s="4">
        <f t="shared" si="2"/>
        <v>7070.916666666667</v>
      </c>
      <c r="J26" s="4">
        <f t="shared" si="23"/>
        <v>231.83333333333334</v>
      </c>
      <c r="L26" s="69" t="s">
        <v>3</v>
      </c>
      <c r="M26" s="70">
        <v>85064</v>
      </c>
      <c r="N26" s="4">
        <f t="shared" si="3"/>
        <v>7088.666666666667</v>
      </c>
      <c r="O26" s="4">
        <f t="shared" si="36"/>
        <v>233.05205479452056</v>
      </c>
      <c r="Q26" s="69" t="s">
        <v>3</v>
      </c>
      <c r="R26" s="84">
        <v>88523</v>
      </c>
      <c r="S26" s="4">
        <f t="shared" si="93"/>
        <v>7376.916666666667</v>
      </c>
      <c r="T26" s="4">
        <f t="shared" si="94"/>
        <v>242.52876712328768</v>
      </c>
      <c r="V26" s="69" t="s">
        <v>3</v>
      </c>
      <c r="W26" s="84">
        <v>89965</v>
      </c>
      <c r="X26" s="4">
        <f t="shared" si="6"/>
        <v>7497.083333333333</v>
      </c>
      <c r="Y26" s="4">
        <f t="shared" si="62"/>
        <v>246.47945205479451</v>
      </c>
      <c r="AA26" s="69" t="s">
        <v>3</v>
      </c>
      <c r="AB26" s="70">
        <f t="shared" si="24"/>
        <v>89965</v>
      </c>
      <c r="AC26" s="4">
        <f t="shared" si="8"/>
        <v>7497.083333333333</v>
      </c>
      <c r="AD26" s="4">
        <f t="shared" si="25"/>
        <v>245.80601092896174</v>
      </c>
      <c r="AF26" s="69" t="s">
        <v>3</v>
      </c>
      <c r="AG26" s="70">
        <f t="shared" si="26"/>
        <v>89965</v>
      </c>
      <c r="AH26" s="4">
        <f t="shared" si="9"/>
        <v>7497.083333333333</v>
      </c>
      <c r="AI26" s="4">
        <f t="shared" si="87"/>
        <v>246.47945205479451</v>
      </c>
      <c r="AK26" s="69" t="s">
        <v>3</v>
      </c>
      <c r="AL26" s="70">
        <f t="shared" si="27"/>
        <v>89965</v>
      </c>
      <c r="AM26" s="4">
        <f t="shared" si="11"/>
        <v>7497.083333333333</v>
      </c>
      <c r="AN26" s="4">
        <f t="shared" si="88"/>
        <v>246.47945205479451</v>
      </c>
      <c r="AP26" s="69" t="s">
        <v>3</v>
      </c>
      <c r="AQ26" s="70">
        <f t="shared" si="28"/>
        <v>89965</v>
      </c>
      <c r="AR26" s="4">
        <f t="shared" si="13"/>
        <v>7497.083333333333</v>
      </c>
      <c r="AS26" s="4">
        <f t="shared" si="89"/>
        <v>246.47945205479451</v>
      </c>
      <c r="AU26" s="69" t="s">
        <v>3</v>
      </c>
      <c r="AV26" s="70">
        <f t="shared" si="29"/>
        <v>89965</v>
      </c>
      <c r="AW26" s="4">
        <f t="shared" si="15"/>
        <v>7497.083333333333</v>
      </c>
      <c r="AX26" s="4">
        <f t="shared" si="30"/>
        <v>245.80601092896174</v>
      </c>
      <c r="AZ26" s="69" t="s">
        <v>3</v>
      </c>
      <c r="BA26" s="70">
        <f t="shared" si="31"/>
        <v>89965</v>
      </c>
      <c r="BB26" s="4">
        <f t="shared" si="16"/>
        <v>7497.083333333333</v>
      </c>
      <c r="BC26" s="4">
        <f t="shared" si="90"/>
        <v>246.47945205479451</v>
      </c>
      <c r="BE26" s="69" t="s">
        <v>3</v>
      </c>
      <c r="BF26" s="70">
        <f t="shared" si="32"/>
        <v>89965</v>
      </c>
      <c r="BG26" s="4">
        <f t="shared" si="18"/>
        <v>7497.083333333333</v>
      </c>
      <c r="BH26" s="4">
        <f t="shared" si="91"/>
        <v>246.47945205479451</v>
      </c>
      <c r="BI26" s="66"/>
      <c r="BJ26" s="69" t="s">
        <v>3</v>
      </c>
      <c r="BK26" s="70">
        <f t="shared" si="33"/>
        <v>89965</v>
      </c>
      <c r="BL26" s="4">
        <f t="shared" si="20"/>
        <v>7497.083333333333</v>
      </c>
      <c r="BM26" s="4">
        <f t="shared" si="92"/>
        <v>246.47945205479451</v>
      </c>
      <c r="BO26" s="69" t="s">
        <v>3</v>
      </c>
      <c r="BP26" s="70">
        <f t="shared" si="34"/>
        <v>89965</v>
      </c>
      <c r="BQ26" s="4">
        <f t="shared" si="22"/>
        <v>7497.083333333333</v>
      </c>
      <c r="BR26" s="4">
        <f t="shared" si="35"/>
        <v>245.80601092896174</v>
      </c>
    </row>
    <row r="27" spans="1:70" x14ac:dyDescent="0.2">
      <c r="B27" s="69" t="s">
        <v>4</v>
      </c>
      <c r="C27" s="70">
        <v>65300</v>
      </c>
      <c r="D27" s="4">
        <f t="shared" si="0"/>
        <v>5441.666666666667</v>
      </c>
      <c r="E27" s="4">
        <f t="shared" si="86"/>
        <v>178.9041095890411</v>
      </c>
      <c r="G27" s="69" t="s">
        <v>4</v>
      </c>
      <c r="H27" s="70">
        <v>67855</v>
      </c>
      <c r="I27" s="4">
        <f t="shared" si="2"/>
        <v>5654.583333333333</v>
      </c>
      <c r="J27" s="4">
        <f t="shared" si="23"/>
        <v>185.39617486338798</v>
      </c>
      <c r="L27" s="69" t="s">
        <v>4</v>
      </c>
      <c r="M27" s="70">
        <v>71818</v>
      </c>
      <c r="N27" s="4">
        <f t="shared" si="3"/>
        <v>5984.833333333333</v>
      </c>
      <c r="O27" s="4">
        <f t="shared" si="36"/>
        <v>196.76164383561644</v>
      </c>
      <c r="Q27" s="69" t="s">
        <v>4</v>
      </c>
      <c r="R27" s="84">
        <v>73607</v>
      </c>
      <c r="S27" s="4">
        <f t="shared" si="93"/>
        <v>6133.916666666667</v>
      </c>
      <c r="T27" s="4">
        <f t="shared" si="94"/>
        <v>201.66301369863012</v>
      </c>
      <c r="V27" s="69" t="s">
        <v>4</v>
      </c>
      <c r="W27" s="84">
        <v>76855</v>
      </c>
      <c r="X27" s="4">
        <f t="shared" si="6"/>
        <v>6404.583333333333</v>
      </c>
      <c r="Y27" s="4">
        <f t="shared" si="62"/>
        <v>210.56164383561645</v>
      </c>
      <c r="AA27" s="69" t="s">
        <v>4</v>
      </c>
      <c r="AB27" s="70">
        <f t="shared" si="24"/>
        <v>76855</v>
      </c>
      <c r="AC27" s="4">
        <f t="shared" si="8"/>
        <v>6404.583333333333</v>
      </c>
      <c r="AD27" s="4">
        <f t="shared" si="25"/>
        <v>209.9863387978142</v>
      </c>
      <c r="AF27" s="69" t="s">
        <v>4</v>
      </c>
      <c r="AG27" s="70">
        <f t="shared" si="26"/>
        <v>76855</v>
      </c>
      <c r="AH27" s="4">
        <f t="shared" si="9"/>
        <v>6404.583333333333</v>
      </c>
      <c r="AI27" s="4">
        <f t="shared" si="87"/>
        <v>210.56164383561645</v>
      </c>
      <c r="AK27" s="69" t="s">
        <v>4</v>
      </c>
      <c r="AL27" s="70">
        <f t="shared" si="27"/>
        <v>76855</v>
      </c>
      <c r="AM27" s="4">
        <f t="shared" si="11"/>
        <v>6404.583333333333</v>
      </c>
      <c r="AN27" s="4">
        <f t="shared" si="88"/>
        <v>210.56164383561645</v>
      </c>
      <c r="AP27" s="69" t="s">
        <v>4</v>
      </c>
      <c r="AQ27" s="70">
        <f t="shared" si="28"/>
        <v>76855</v>
      </c>
      <c r="AR27" s="4">
        <f t="shared" si="13"/>
        <v>6404.583333333333</v>
      </c>
      <c r="AS27" s="4">
        <f t="shared" si="89"/>
        <v>210.56164383561645</v>
      </c>
      <c r="AU27" s="69" t="s">
        <v>4</v>
      </c>
      <c r="AV27" s="70">
        <f t="shared" si="29"/>
        <v>76855</v>
      </c>
      <c r="AW27" s="4">
        <f t="shared" si="15"/>
        <v>6404.583333333333</v>
      </c>
      <c r="AX27" s="4">
        <f t="shared" si="30"/>
        <v>209.9863387978142</v>
      </c>
      <c r="AZ27" s="69" t="s">
        <v>4</v>
      </c>
      <c r="BA27" s="70">
        <f t="shared" si="31"/>
        <v>76855</v>
      </c>
      <c r="BB27" s="4">
        <f t="shared" si="16"/>
        <v>6404.583333333333</v>
      </c>
      <c r="BC27" s="4">
        <f t="shared" si="90"/>
        <v>210.56164383561645</v>
      </c>
      <c r="BE27" s="69" t="s">
        <v>4</v>
      </c>
      <c r="BF27" s="70">
        <f t="shared" si="32"/>
        <v>76855</v>
      </c>
      <c r="BG27" s="4">
        <f t="shared" si="18"/>
        <v>6404.583333333333</v>
      </c>
      <c r="BH27" s="4">
        <f t="shared" si="91"/>
        <v>210.56164383561645</v>
      </c>
      <c r="BI27" s="66"/>
      <c r="BJ27" s="69" t="s">
        <v>4</v>
      </c>
      <c r="BK27" s="70">
        <f t="shared" si="33"/>
        <v>76855</v>
      </c>
      <c r="BL27" s="4">
        <f t="shared" si="20"/>
        <v>6404.583333333333</v>
      </c>
      <c r="BM27" s="4">
        <f t="shared" si="92"/>
        <v>210.56164383561645</v>
      </c>
      <c r="BO27" s="69" t="s">
        <v>4</v>
      </c>
      <c r="BP27" s="70">
        <f t="shared" si="34"/>
        <v>76855</v>
      </c>
      <c r="BQ27" s="4">
        <f t="shared" si="22"/>
        <v>6404.583333333333</v>
      </c>
      <c r="BR27" s="4">
        <f t="shared" si="35"/>
        <v>209.9863387978142</v>
      </c>
    </row>
    <row r="28" spans="1:70" x14ac:dyDescent="0.2">
      <c r="B28" s="69" t="s">
        <v>41</v>
      </c>
      <c r="C28" s="70">
        <v>88136</v>
      </c>
      <c r="D28" s="4">
        <f t="shared" si="0"/>
        <v>7344.666666666667</v>
      </c>
      <c r="E28" s="4">
        <f t="shared" si="86"/>
        <v>241.46849315068494</v>
      </c>
      <c r="G28" s="69" t="s">
        <v>41</v>
      </c>
      <c r="H28" s="70">
        <v>91080</v>
      </c>
      <c r="I28" s="4">
        <f t="shared" si="2"/>
        <v>7590</v>
      </c>
      <c r="J28" s="4">
        <f t="shared" si="23"/>
        <v>248.85245901639345</v>
      </c>
      <c r="L28" s="69" t="s">
        <v>41</v>
      </c>
      <c r="M28" s="70">
        <v>92764</v>
      </c>
      <c r="N28" s="4">
        <f t="shared" si="3"/>
        <v>7730.333333333333</v>
      </c>
      <c r="O28" s="4">
        <f t="shared" si="36"/>
        <v>254.14794520547946</v>
      </c>
      <c r="Q28" s="69" t="s">
        <v>41</v>
      </c>
      <c r="R28" s="84">
        <v>96151</v>
      </c>
      <c r="S28" s="4">
        <f t="shared" si="93"/>
        <v>8012.583333333333</v>
      </c>
      <c r="T28" s="4">
        <f t="shared" si="94"/>
        <v>263.42739726027395</v>
      </c>
      <c r="V28" s="69" t="s">
        <v>41</v>
      </c>
      <c r="W28" s="84">
        <v>95944</v>
      </c>
      <c r="X28" s="4">
        <f t="shared" si="6"/>
        <v>7995.333333333333</v>
      </c>
      <c r="Y28" s="4">
        <f t="shared" si="62"/>
        <v>262.86027397260273</v>
      </c>
      <c r="AA28" s="69" t="s">
        <v>41</v>
      </c>
      <c r="AB28" s="70">
        <f t="shared" si="24"/>
        <v>95944</v>
      </c>
      <c r="AC28" s="4">
        <f t="shared" si="8"/>
        <v>7995.333333333333</v>
      </c>
      <c r="AD28" s="4">
        <f t="shared" si="25"/>
        <v>262.14207650273227</v>
      </c>
      <c r="AF28" s="69" t="s">
        <v>41</v>
      </c>
      <c r="AG28" s="70">
        <f t="shared" si="26"/>
        <v>95944</v>
      </c>
      <c r="AH28" s="4">
        <f t="shared" si="9"/>
        <v>7995.333333333333</v>
      </c>
      <c r="AI28" s="4">
        <f t="shared" si="87"/>
        <v>262.86027397260273</v>
      </c>
      <c r="AK28" s="69" t="s">
        <v>41</v>
      </c>
      <c r="AL28" s="70">
        <f t="shared" si="27"/>
        <v>95944</v>
      </c>
      <c r="AM28" s="4">
        <f t="shared" si="11"/>
        <v>7995.333333333333</v>
      </c>
      <c r="AN28" s="4">
        <f t="shared" si="88"/>
        <v>262.86027397260273</v>
      </c>
      <c r="AP28" s="69" t="s">
        <v>41</v>
      </c>
      <c r="AQ28" s="70">
        <f t="shared" si="28"/>
        <v>95944</v>
      </c>
      <c r="AR28" s="4">
        <f t="shared" si="13"/>
        <v>7995.333333333333</v>
      </c>
      <c r="AS28" s="4">
        <f t="shared" si="89"/>
        <v>262.86027397260273</v>
      </c>
      <c r="AU28" s="69" t="s">
        <v>41</v>
      </c>
      <c r="AV28" s="70">
        <f t="shared" si="29"/>
        <v>95944</v>
      </c>
      <c r="AW28" s="4">
        <f t="shared" si="15"/>
        <v>7995.333333333333</v>
      </c>
      <c r="AX28" s="4">
        <f t="shared" si="30"/>
        <v>262.14207650273227</v>
      </c>
      <c r="AZ28" s="69" t="s">
        <v>41</v>
      </c>
      <c r="BA28" s="70">
        <f t="shared" si="31"/>
        <v>95944</v>
      </c>
      <c r="BB28" s="4">
        <f t="shared" si="16"/>
        <v>7995.333333333333</v>
      </c>
      <c r="BC28" s="4">
        <f t="shared" si="90"/>
        <v>262.86027397260273</v>
      </c>
      <c r="BE28" s="69" t="s">
        <v>41</v>
      </c>
      <c r="BF28" s="70">
        <f t="shared" si="32"/>
        <v>95944</v>
      </c>
      <c r="BG28" s="4">
        <f t="shared" si="18"/>
        <v>7995.333333333333</v>
      </c>
      <c r="BH28" s="4">
        <f t="shared" si="91"/>
        <v>262.86027397260273</v>
      </c>
      <c r="BI28" s="66"/>
      <c r="BJ28" s="69" t="s">
        <v>41</v>
      </c>
      <c r="BK28" s="70">
        <f t="shared" si="33"/>
        <v>95944</v>
      </c>
      <c r="BL28" s="4">
        <f t="shared" si="20"/>
        <v>7995.333333333333</v>
      </c>
      <c r="BM28" s="4">
        <f t="shared" si="92"/>
        <v>262.86027397260273</v>
      </c>
      <c r="BO28" s="69" t="s">
        <v>41</v>
      </c>
      <c r="BP28" s="70">
        <f t="shared" si="34"/>
        <v>95944</v>
      </c>
      <c r="BQ28" s="4">
        <f t="shared" si="22"/>
        <v>7995.333333333333</v>
      </c>
      <c r="BR28" s="4">
        <f t="shared" si="35"/>
        <v>262.14207650273227</v>
      </c>
    </row>
    <row r="29" spans="1:70" x14ac:dyDescent="0.2">
      <c r="B29" s="69" t="s">
        <v>42</v>
      </c>
      <c r="C29" s="70">
        <v>94346</v>
      </c>
      <c r="D29" s="4">
        <f t="shared" si="0"/>
        <v>7862.166666666667</v>
      </c>
      <c r="E29" s="4">
        <f t="shared" si="86"/>
        <v>258.48219178082189</v>
      </c>
      <c r="G29" s="69" t="s">
        <v>42</v>
      </c>
      <c r="H29" s="70">
        <v>97592</v>
      </c>
      <c r="I29" s="4">
        <f t="shared" si="2"/>
        <v>8132.666666666667</v>
      </c>
      <c r="J29" s="4">
        <f t="shared" si="23"/>
        <v>266.64480874316939</v>
      </c>
      <c r="L29" s="69" t="s">
        <v>42</v>
      </c>
      <c r="M29" s="70">
        <v>98590</v>
      </c>
      <c r="N29" s="4">
        <f t="shared" si="3"/>
        <v>8215.8333333333339</v>
      </c>
      <c r="O29" s="4">
        <f t="shared" si="36"/>
        <v>270.10958904109589</v>
      </c>
      <c r="Q29" s="69" t="s">
        <v>42</v>
      </c>
      <c r="R29" s="84">
        <v>102780</v>
      </c>
      <c r="S29" s="4">
        <f t="shared" si="93"/>
        <v>8565</v>
      </c>
      <c r="T29" s="4">
        <f t="shared" si="94"/>
        <v>281.58904109589042</v>
      </c>
      <c r="V29" s="69" t="s">
        <v>42</v>
      </c>
      <c r="W29" s="84">
        <v>104088</v>
      </c>
      <c r="X29" s="4">
        <f t="shared" si="6"/>
        <v>8674</v>
      </c>
      <c r="Y29" s="4">
        <f t="shared" si="62"/>
        <v>285.17260273972602</v>
      </c>
      <c r="AA29" s="69" t="s">
        <v>42</v>
      </c>
      <c r="AB29" s="70">
        <f t="shared" si="24"/>
        <v>104088</v>
      </c>
      <c r="AC29" s="4">
        <f t="shared" si="8"/>
        <v>8674</v>
      </c>
      <c r="AD29" s="4">
        <f t="shared" si="25"/>
        <v>284.39344262295083</v>
      </c>
      <c r="AF29" s="69" t="s">
        <v>42</v>
      </c>
      <c r="AG29" s="70">
        <f t="shared" si="26"/>
        <v>104088</v>
      </c>
      <c r="AH29" s="4">
        <f t="shared" si="9"/>
        <v>8674</v>
      </c>
      <c r="AI29" s="4">
        <f t="shared" si="87"/>
        <v>285.17260273972602</v>
      </c>
      <c r="AK29" s="69" t="s">
        <v>42</v>
      </c>
      <c r="AL29" s="70">
        <f t="shared" si="27"/>
        <v>104088</v>
      </c>
      <c r="AM29" s="4">
        <f t="shared" si="11"/>
        <v>8674</v>
      </c>
      <c r="AN29" s="4">
        <f t="shared" si="88"/>
        <v>285.17260273972602</v>
      </c>
      <c r="AP29" s="69" t="s">
        <v>42</v>
      </c>
      <c r="AQ29" s="70">
        <f t="shared" si="28"/>
        <v>104088</v>
      </c>
      <c r="AR29" s="4">
        <f t="shared" si="13"/>
        <v>8674</v>
      </c>
      <c r="AS29" s="4">
        <f t="shared" si="89"/>
        <v>285.17260273972602</v>
      </c>
      <c r="AU29" s="69" t="s">
        <v>42</v>
      </c>
      <c r="AV29" s="70">
        <f t="shared" si="29"/>
        <v>104088</v>
      </c>
      <c r="AW29" s="4">
        <f t="shared" si="15"/>
        <v>8674</v>
      </c>
      <c r="AX29" s="4">
        <f t="shared" si="30"/>
        <v>284.39344262295083</v>
      </c>
      <c r="AZ29" s="69" t="s">
        <v>42</v>
      </c>
      <c r="BA29" s="70">
        <f t="shared" si="31"/>
        <v>104088</v>
      </c>
      <c r="BB29" s="4">
        <f t="shared" si="16"/>
        <v>8674</v>
      </c>
      <c r="BC29" s="4">
        <f t="shared" si="90"/>
        <v>285.17260273972602</v>
      </c>
      <c r="BE29" s="69" t="s">
        <v>42</v>
      </c>
      <c r="BF29" s="70">
        <f t="shared" si="32"/>
        <v>104088</v>
      </c>
      <c r="BG29" s="4">
        <f t="shared" si="18"/>
        <v>8674</v>
      </c>
      <c r="BH29" s="4">
        <f t="shared" si="91"/>
        <v>285.17260273972602</v>
      </c>
      <c r="BI29" s="66"/>
      <c r="BJ29" s="69" t="s">
        <v>42</v>
      </c>
      <c r="BK29" s="70">
        <f t="shared" si="33"/>
        <v>104088</v>
      </c>
      <c r="BL29" s="4">
        <f t="shared" si="20"/>
        <v>8674</v>
      </c>
      <c r="BM29" s="4">
        <f t="shared" si="92"/>
        <v>285.17260273972602</v>
      </c>
      <c r="BO29" s="69" t="s">
        <v>42</v>
      </c>
      <c r="BP29" s="70">
        <f t="shared" si="34"/>
        <v>104088</v>
      </c>
      <c r="BQ29" s="4">
        <f t="shared" si="22"/>
        <v>8674</v>
      </c>
      <c r="BR29" s="4">
        <f t="shared" si="35"/>
        <v>284.39344262295083</v>
      </c>
    </row>
    <row r="30" spans="1:70" x14ac:dyDescent="0.2">
      <c r="B30" s="69" t="s">
        <v>47</v>
      </c>
      <c r="C30" s="70">
        <v>65300</v>
      </c>
      <c r="D30" s="4">
        <f t="shared" si="0"/>
        <v>5441.666666666667</v>
      </c>
      <c r="E30" s="4">
        <f t="shared" si="86"/>
        <v>178.9041095890411</v>
      </c>
      <c r="G30" s="69" t="s">
        <v>47</v>
      </c>
      <c r="H30" s="70">
        <v>67855</v>
      </c>
      <c r="I30" s="4">
        <f t="shared" si="2"/>
        <v>5654.583333333333</v>
      </c>
      <c r="J30" s="4">
        <f t="shared" si="23"/>
        <v>185.39617486338798</v>
      </c>
      <c r="L30" s="69" t="s">
        <v>47</v>
      </c>
      <c r="M30" s="70">
        <v>71818</v>
      </c>
      <c r="N30" s="4">
        <f t="shared" si="3"/>
        <v>5984.833333333333</v>
      </c>
      <c r="O30" s="4">
        <f t="shared" si="36"/>
        <v>196.76164383561644</v>
      </c>
      <c r="Q30" s="69" t="s">
        <v>47</v>
      </c>
      <c r="R30" s="84">
        <v>73607</v>
      </c>
      <c r="S30" s="4">
        <f t="shared" si="93"/>
        <v>6133.916666666667</v>
      </c>
      <c r="T30" s="4">
        <f t="shared" si="94"/>
        <v>201.66301369863012</v>
      </c>
      <c r="V30" s="69" t="s">
        <v>47</v>
      </c>
      <c r="W30" s="84">
        <v>76855</v>
      </c>
      <c r="X30" s="4">
        <f t="shared" si="6"/>
        <v>6404.583333333333</v>
      </c>
      <c r="Y30" s="4">
        <f t="shared" si="62"/>
        <v>210.56164383561645</v>
      </c>
      <c r="AA30" s="69" t="s">
        <v>47</v>
      </c>
      <c r="AB30" s="70">
        <f t="shared" si="24"/>
        <v>76855</v>
      </c>
      <c r="AC30" s="4">
        <f t="shared" si="8"/>
        <v>6404.583333333333</v>
      </c>
      <c r="AD30" s="4">
        <f t="shared" si="25"/>
        <v>209.9863387978142</v>
      </c>
      <c r="AF30" s="69" t="s">
        <v>47</v>
      </c>
      <c r="AG30" s="70">
        <f t="shared" si="26"/>
        <v>76855</v>
      </c>
      <c r="AH30" s="4">
        <f t="shared" si="9"/>
        <v>6404.583333333333</v>
      </c>
      <c r="AI30" s="4">
        <f t="shared" si="87"/>
        <v>210.56164383561645</v>
      </c>
      <c r="AK30" s="69" t="s">
        <v>47</v>
      </c>
      <c r="AL30" s="70">
        <f t="shared" si="27"/>
        <v>76855</v>
      </c>
      <c r="AM30" s="4">
        <f t="shared" si="11"/>
        <v>6404.583333333333</v>
      </c>
      <c r="AN30" s="4">
        <f t="shared" si="88"/>
        <v>210.56164383561645</v>
      </c>
      <c r="AP30" s="69" t="s">
        <v>47</v>
      </c>
      <c r="AQ30" s="70">
        <f t="shared" si="28"/>
        <v>76855</v>
      </c>
      <c r="AR30" s="4">
        <f t="shared" si="13"/>
        <v>6404.583333333333</v>
      </c>
      <c r="AS30" s="4">
        <f t="shared" si="89"/>
        <v>210.56164383561645</v>
      </c>
      <c r="AU30" s="69" t="s">
        <v>47</v>
      </c>
      <c r="AV30" s="70">
        <f t="shared" si="29"/>
        <v>76855</v>
      </c>
      <c r="AW30" s="4">
        <f t="shared" si="15"/>
        <v>6404.583333333333</v>
      </c>
      <c r="AX30" s="4">
        <f t="shared" si="30"/>
        <v>209.9863387978142</v>
      </c>
      <c r="AZ30" s="69" t="s">
        <v>47</v>
      </c>
      <c r="BA30" s="70">
        <f t="shared" si="31"/>
        <v>76855</v>
      </c>
      <c r="BB30" s="4">
        <f t="shared" si="16"/>
        <v>6404.583333333333</v>
      </c>
      <c r="BC30" s="4">
        <f t="shared" si="90"/>
        <v>210.56164383561645</v>
      </c>
      <c r="BE30" s="69" t="s">
        <v>47</v>
      </c>
      <c r="BF30" s="70">
        <f t="shared" si="32"/>
        <v>76855</v>
      </c>
      <c r="BG30" s="4">
        <f t="shared" si="18"/>
        <v>6404.583333333333</v>
      </c>
      <c r="BH30" s="4">
        <f t="shared" si="91"/>
        <v>210.56164383561645</v>
      </c>
      <c r="BI30" s="66"/>
      <c r="BJ30" s="69" t="s">
        <v>47</v>
      </c>
      <c r="BK30" s="70">
        <f t="shared" si="33"/>
        <v>76855</v>
      </c>
      <c r="BL30" s="4">
        <f t="shared" si="20"/>
        <v>6404.583333333333</v>
      </c>
      <c r="BM30" s="4">
        <f t="shared" si="92"/>
        <v>210.56164383561645</v>
      </c>
      <c r="BO30" s="69" t="s">
        <v>47</v>
      </c>
      <c r="BP30" s="70">
        <f t="shared" si="34"/>
        <v>76855</v>
      </c>
      <c r="BQ30" s="4">
        <f t="shared" si="22"/>
        <v>6404.583333333333</v>
      </c>
      <c r="BR30" s="4">
        <f t="shared" si="35"/>
        <v>209.9863387978142</v>
      </c>
    </row>
    <row r="31" spans="1:70" x14ac:dyDescent="0.2">
      <c r="B31" s="69" t="s">
        <v>48</v>
      </c>
      <c r="C31" s="70">
        <v>72508</v>
      </c>
      <c r="D31" s="4">
        <f t="shared" si="0"/>
        <v>6042.333333333333</v>
      </c>
      <c r="E31" s="4">
        <f t="shared" si="86"/>
        <v>198.65205479452055</v>
      </c>
      <c r="G31" s="69" t="s">
        <v>48</v>
      </c>
      <c r="H31" s="70">
        <v>76058</v>
      </c>
      <c r="I31" s="4">
        <f t="shared" si="2"/>
        <v>6338.166666666667</v>
      </c>
      <c r="J31" s="4">
        <f t="shared" si="23"/>
        <v>207.80874316939889</v>
      </c>
      <c r="L31" s="69" t="s">
        <v>48</v>
      </c>
      <c r="M31" s="70">
        <v>77143</v>
      </c>
      <c r="N31" s="4">
        <f t="shared" si="3"/>
        <v>6428.583333333333</v>
      </c>
      <c r="O31" s="4">
        <f t="shared" si="36"/>
        <v>211.35068493150686</v>
      </c>
      <c r="Q31" s="69" t="s">
        <v>48</v>
      </c>
      <c r="R31" s="84">
        <v>78764</v>
      </c>
      <c r="S31" s="4">
        <f t="shared" si="93"/>
        <v>6563.666666666667</v>
      </c>
      <c r="T31" s="4">
        <f t="shared" si="94"/>
        <v>215.7917808219178</v>
      </c>
      <c r="V31" s="69" t="s">
        <v>48</v>
      </c>
      <c r="W31" s="84">
        <v>89519</v>
      </c>
      <c r="X31" s="4">
        <f t="shared" si="6"/>
        <v>7459.916666666667</v>
      </c>
      <c r="Y31" s="4">
        <f t="shared" si="62"/>
        <v>245.25753424657535</v>
      </c>
      <c r="AA31" s="69" t="s">
        <v>48</v>
      </c>
      <c r="AB31" s="70">
        <f t="shared" si="24"/>
        <v>89519</v>
      </c>
      <c r="AC31" s="4">
        <f t="shared" si="8"/>
        <v>7459.916666666667</v>
      </c>
      <c r="AD31" s="4">
        <f t="shared" si="25"/>
        <v>244.58743169398906</v>
      </c>
      <c r="AF31" s="69" t="s">
        <v>48</v>
      </c>
      <c r="AG31" s="70">
        <f t="shared" si="26"/>
        <v>89519</v>
      </c>
      <c r="AH31" s="4">
        <f t="shared" si="9"/>
        <v>7459.916666666667</v>
      </c>
      <c r="AI31" s="4">
        <f t="shared" si="87"/>
        <v>245.25753424657535</v>
      </c>
      <c r="AK31" s="69" t="s">
        <v>48</v>
      </c>
      <c r="AL31" s="70">
        <f t="shared" si="27"/>
        <v>89519</v>
      </c>
      <c r="AM31" s="4">
        <f t="shared" si="11"/>
        <v>7459.916666666667</v>
      </c>
      <c r="AN31" s="4">
        <f t="shared" si="88"/>
        <v>245.25753424657535</v>
      </c>
      <c r="AP31" s="69" t="s">
        <v>48</v>
      </c>
      <c r="AQ31" s="70">
        <f t="shared" si="28"/>
        <v>89519</v>
      </c>
      <c r="AR31" s="4">
        <f t="shared" si="13"/>
        <v>7459.916666666667</v>
      </c>
      <c r="AS31" s="4">
        <f t="shared" si="89"/>
        <v>245.25753424657535</v>
      </c>
      <c r="AU31" s="69" t="s">
        <v>48</v>
      </c>
      <c r="AV31" s="70">
        <f t="shared" si="29"/>
        <v>89519</v>
      </c>
      <c r="AW31" s="4">
        <f t="shared" si="15"/>
        <v>7459.916666666667</v>
      </c>
      <c r="AX31" s="4">
        <f t="shared" si="30"/>
        <v>244.58743169398906</v>
      </c>
      <c r="AZ31" s="69" t="s">
        <v>48</v>
      </c>
      <c r="BA31" s="70">
        <f t="shared" si="31"/>
        <v>89519</v>
      </c>
      <c r="BB31" s="4">
        <f t="shared" si="16"/>
        <v>7459.916666666667</v>
      </c>
      <c r="BC31" s="4">
        <f t="shared" si="90"/>
        <v>245.25753424657535</v>
      </c>
      <c r="BE31" s="69" t="s">
        <v>48</v>
      </c>
      <c r="BF31" s="70">
        <f t="shared" si="32"/>
        <v>89519</v>
      </c>
      <c r="BG31" s="4">
        <f t="shared" si="18"/>
        <v>7459.916666666667</v>
      </c>
      <c r="BH31" s="4">
        <f t="shared" si="91"/>
        <v>245.25753424657535</v>
      </c>
      <c r="BI31" s="66"/>
      <c r="BJ31" s="69" t="s">
        <v>48</v>
      </c>
      <c r="BK31" s="70">
        <f t="shared" si="33"/>
        <v>89519</v>
      </c>
      <c r="BL31" s="4">
        <f t="shared" si="20"/>
        <v>7459.916666666667</v>
      </c>
      <c r="BM31" s="4">
        <f t="shared" si="92"/>
        <v>245.25753424657535</v>
      </c>
      <c r="BO31" s="69" t="s">
        <v>48</v>
      </c>
      <c r="BP31" s="70">
        <f t="shared" si="34"/>
        <v>89519</v>
      </c>
      <c r="BQ31" s="4">
        <f t="shared" si="22"/>
        <v>7459.916666666667</v>
      </c>
      <c r="BR31" s="4">
        <f t="shared" si="35"/>
        <v>244.58743169398906</v>
      </c>
    </row>
    <row r="32" spans="1:70" x14ac:dyDescent="0.2">
      <c r="B32" s="69" t="s">
        <v>49</v>
      </c>
      <c r="C32" s="70">
        <v>79144</v>
      </c>
      <c r="D32" s="4">
        <f t="shared" si="0"/>
        <v>6595.333333333333</v>
      </c>
      <c r="E32" s="4">
        <f t="shared" si="86"/>
        <v>216.83287671232875</v>
      </c>
      <c r="G32" s="69" t="s">
        <v>49</v>
      </c>
      <c r="H32" s="70">
        <v>82774</v>
      </c>
      <c r="I32" s="4">
        <f t="shared" si="2"/>
        <v>6897.833333333333</v>
      </c>
      <c r="J32" s="4">
        <f t="shared" si="23"/>
        <v>226.15846994535519</v>
      </c>
      <c r="L32" s="69" t="s">
        <v>49</v>
      </c>
      <c r="M32" s="70">
        <v>84142</v>
      </c>
      <c r="N32" s="4">
        <f t="shared" si="3"/>
        <v>7011.833333333333</v>
      </c>
      <c r="O32" s="4">
        <f t="shared" si="36"/>
        <v>230.52602739726026</v>
      </c>
      <c r="Q32" s="69" t="s">
        <v>49</v>
      </c>
      <c r="R32" s="84">
        <v>85860</v>
      </c>
      <c r="S32" s="4">
        <f t="shared" si="93"/>
        <v>7155</v>
      </c>
      <c r="T32" s="4">
        <f t="shared" si="94"/>
        <v>235.23287671232876</v>
      </c>
      <c r="V32" s="69" t="s">
        <v>49</v>
      </c>
      <c r="W32" s="84">
        <v>108606</v>
      </c>
      <c r="X32" s="4">
        <f t="shared" si="6"/>
        <v>9050.5</v>
      </c>
      <c r="Y32" s="4">
        <f t="shared" si="62"/>
        <v>297.55068493150685</v>
      </c>
      <c r="AA32" s="69" t="s">
        <v>49</v>
      </c>
      <c r="AB32" s="70">
        <f t="shared" si="24"/>
        <v>108606</v>
      </c>
      <c r="AC32" s="4">
        <f t="shared" si="8"/>
        <v>9050.5</v>
      </c>
      <c r="AD32" s="4">
        <f t="shared" si="25"/>
        <v>296.73770491803276</v>
      </c>
      <c r="AF32" s="69" t="s">
        <v>49</v>
      </c>
      <c r="AG32" s="70">
        <f t="shared" si="26"/>
        <v>108606</v>
      </c>
      <c r="AH32" s="4">
        <f t="shared" si="9"/>
        <v>9050.5</v>
      </c>
      <c r="AI32" s="4">
        <f t="shared" si="87"/>
        <v>297.55068493150685</v>
      </c>
      <c r="AK32" s="69" t="s">
        <v>49</v>
      </c>
      <c r="AL32" s="70">
        <f t="shared" si="27"/>
        <v>108606</v>
      </c>
      <c r="AM32" s="4">
        <f t="shared" si="11"/>
        <v>9050.5</v>
      </c>
      <c r="AN32" s="4">
        <f t="shared" si="88"/>
        <v>297.55068493150685</v>
      </c>
      <c r="AP32" s="69" t="s">
        <v>49</v>
      </c>
      <c r="AQ32" s="70">
        <f t="shared" si="28"/>
        <v>108606</v>
      </c>
      <c r="AR32" s="4">
        <f t="shared" si="13"/>
        <v>9050.5</v>
      </c>
      <c r="AS32" s="4">
        <f t="shared" si="89"/>
        <v>297.55068493150685</v>
      </c>
      <c r="AU32" s="69" t="s">
        <v>49</v>
      </c>
      <c r="AV32" s="70">
        <f t="shared" si="29"/>
        <v>108606</v>
      </c>
      <c r="AW32" s="4">
        <f t="shared" si="15"/>
        <v>9050.5</v>
      </c>
      <c r="AX32" s="4">
        <f t="shared" si="30"/>
        <v>296.73770491803276</v>
      </c>
      <c r="AZ32" s="69" t="s">
        <v>49</v>
      </c>
      <c r="BA32" s="70">
        <f t="shared" si="31"/>
        <v>108606</v>
      </c>
      <c r="BB32" s="4">
        <f t="shared" si="16"/>
        <v>9050.5</v>
      </c>
      <c r="BC32" s="4">
        <f t="shared" si="90"/>
        <v>297.55068493150685</v>
      </c>
      <c r="BE32" s="69" t="s">
        <v>49</v>
      </c>
      <c r="BF32" s="70">
        <f t="shared" si="32"/>
        <v>108606</v>
      </c>
      <c r="BG32" s="4">
        <f t="shared" si="18"/>
        <v>9050.5</v>
      </c>
      <c r="BH32" s="4">
        <f t="shared" si="91"/>
        <v>297.55068493150685</v>
      </c>
      <c r="BI32" s="66"/>
      <c r="BJ32" s="69" t="s">
        <v>49</v>
      </c>
      <c r="BK32" s="70">
        <f t="shared" si="33"/>
        <v>108606</v>
      </c>
      <c r="BL32" s="4">
        <f t="shared" si="20"/>
        <v>9050.5</v>
      </c>
      <c r="BM32" s="4">
        <f t="shared" si="92"/>
        <v>297.55068493150685</v>
      </c>
      <c r="BO32" s="69" t="s">
        <v>49</v>
      </c>
      <c r="BP32" s="70">
        <f t="shared" si="34"/>
        <v>108606</v>
      </c>
      <c r="BQ32" s="4">
        <f t="shared" si="22"/>
        <v>9050.5</v>
      </c>
      <c r="BR32" s="4">
        <f t="shared" si="35"/>
        <v>296.73770491803276</v>
      </c>
    </row>
    <row r="33" spans="1:80" x14ac:dyDescent="0.2">
      <c r="A33" s="14"/>
      <c r="B33" s="85"/>
      <c r="C33" s="86"/>
      <c r="D33" s="21"/>
      <c r="E33" s="21"/>
      <c r="F33" s="14"/>
      <c r="G33" s="85"/>
      <c r="H33" s="86"/>
      <c r="I33" s="21"/>
      <c r="J33" s="21"/>
      <c r="K33" s="14"/>
      <c r="L33" s="85"/>
      <c r="M33" s="86"/>
      <c r="N33" s="21"/>
      <c r="O33" s="21"/>
      <c r="P33" s="14"/>
      <c r="Q33" s="85"/>
      <c r="R33" s="21"/>
      <c r="S33" s="21"/>
      <c r="T33" s="21"/>
      <c r="U33" s="14"/>
      <c r="V33" s="85"/>
      <c r="W33" s="86"/>
      <c r="X33" s="21"/>
      <c r="Y33" s="21"/>
      <c r="Z33" s="14"/>
      <c r="AA33" s="85"/>
      <c r="AB33" s="86"/>
      <c r="AC33" s="21"/>
      <c r="AD33" s="21"/>
      <c r="AE33" s="14"/>
      <c r="AF33" s="85"/>
      <c r="AG33" s="86"/>
      <c r="AH33" s="21"/>
      <c r="AI33" s="21"/>
      <c r="AJ33" s="14"/>
      <c r="AK33" s="85"/>
      <c r="AL33" s="86"/>
      <c r="AM33" s="21"/>
      <c r="AN33" s="21"/>
      <c r="AO33" s="14"/>
      <c r="AP33" s="85"/>
      <c r="AQ33" s="86"/>
      <c r="AR33" s="21"/>
      <c r="AS33" s="21"/>
      <c r="AT33" s="14"/>
      <c r="AU33" s="85"/>
      <c r="AV33" s="86"/>
      <c r="AW33" s="21"/>
      <c r="AX33" s="21"/>
      <c r="AY33" s="14"/>
      <c r="AZ33" s="85"/>
      <c r="BA33" s="86"/>
      <c r="BB33" s="21"/>
      <c r="BC33" s="21"/>
      <c r="BD33" s="14"/>
      <c r="BE33" s="85"/>
      <c r="BF33" s="86"/>
      <c r="BG33" s="21"/>
      <c r="BH33" s="21"/>
      <c r="BI33" s="87"/>
      <c r="BJ33" s="85"/>
      <c r="BK33" s="86"/>
      <c r="BL33" s="21"/>
      <c r="BM33" s="21"/>
      <c r="BN33" s="14"/>
      <c r="BO33" s="85"/>
      <c r="BP33" s="86"/>
      <c r="BQ33" s="21"/>
      <c r="BR33" s="21"/>
      <c r="BS33" s="14"/>
      <c r="BT33" s="14"/>
      <c r="BU33" s="14"/>
      <c r="BV33" s="14"/>
      <c r="BW33" s="14"/>
      <c r="BX33" s="14"/>
      <c r="BY33" s="14"/>
      <c r="BZ33" s="14"/>
      <c r="CA33" s="14"/>
      <c r="CB33" s="14"/>
    </row>
    <row r="34" spans="1:80" x14ac:dyDescent="0.2">
      <c r="A34" s="14"/>
      <c r="B34" s="85"/>
      <c r="C34" s="86"/>
      <c r="D34" s="21"/>
      <c r="E34" s="21"/>
      <c r="F34" s="14"/>
      <c r="G34" s="85"/>
      <c r="H34" s="86"/>
      <c r="I34" s="21"/>
      <c r="J34" s="21"/>
      <c r="K34" s="14"/>
      <c r="L34" s="85"/>
      <c r="M34" s="86"/>
      <c r="N34" s="21"/>
      <c r="O34" s="21"/>
      <c r="P34" s="14"/>
      <c r="Q34" s="85"/>
      <c r="R34" s="21"/>
      <c r="S34" s="21"/>
      <c r="T34" s="21"/>
      <c r="U34" s="14"/>
      <c r="V34" s="85"/>
      <c r="W34" s="86"/>
      <c r="X34" s="21"/>
      <c r="Y34" s="21"/>
      <c r="Z34" s="14"/>
      <c r="AA34" s="85"/>
      <c r="AB34" s="86"/>
      <c r="AC34" s="21"/>
      <c r="AD34" s="21"/>
      <c r="AE34" s="14"/>
      <c r="AF34" s="85"/>
      <c r="AG34" s="86"/>
      <c r="AH34" s="21"/>
      <c r="AI34" s="21"/>
      <c r="AJ34" s="14"/>
      <c r="AK34" s="85"/>
      <c r="AL34" s="86"/>
      <c r="AM34" s="21"/>
      <c r="AN34" s="21"/>
      <c r="AO34" s="14"/>
      <c r="AP34" s="85"/>
      <c r="AQ34" s="86"/>
      <c r="AR34" s="21"/>
      <c r="AS34" s="21"/>
      <c r="AT34" s="14"/>
      <c r="AU34" s="85"/>
      <c r="AV34" s="86"/>
      <c r="AW34" s="21"/>
      <c r="AX34" s="21"/>
      <c r="AY34" s="14"/>
      <c r="AZ34" s="85"/>
      <c r="BA34" s="86"/>
      <c r="BB34" s="21"/>
      <c r="BC34" s="21"/>
      <c r="BD34" s="14"/>
      <c r="BE34" s="85"/>
      <c r="BF34" s="86"/>
      <c r="BG34" s="21"/>
      <c r="BH34" s="21"/>
      <c r="BI34" s="87"/>
      <c r="BJ34" s="85"/>
      <c r="BK34" s="86"/>
      <c r="BL34" s="21"/>
      <c r="BM34" s="21"/>
      <c r="BN34" s="14"/>
      <c r="BO34" s="85"/>
      <c r="BP34" s="86"/>
      <c r="BQ34" s="21"/>
      <c r="BR34" s="21"/>
      <c r="BS34" s="14"/>
      <c r="BT34" s="14"/>
      <c r="BU34" s="14"/>
      <c r="BV34" s="14"/>
      <c r="BW34" s="14"/>
      <c r="BX34" s="14"/>
      <c r="BY34" s="14"/>
      <c r="BZ34" s="14"/>
      <c r="CA34" s="14"/>
      <c r="CB34" s="14"/>
    </row>
    <row r="35" spans="1:80" x14ac:dyDescent="0.2">
      <c r="A35" s="36" t="s">
        <v>24</v>
      </c>
      <c r="B35" s="36"/>
      <c r="C35" s="37">
        <v>43466</v>
      </c>
      <c r="H35" s="66"/>
    </row>
    <row r="36" spans="1:80" x14ac:dyDescent="0.2">
      <c r="A36" s="36" t="s">
        <v>25</v>
      </c>
      <c r="B36" s="36"/>
      <c r="C36" s="37">
        <v>48579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Übersicht</vt:lpstr>
      <vt:lpstr>Personal</vt:lpstr>
      <vt:lpstr>Sachmittel</vt:lpstr>
      <vt:lpstr>Daten</vt:lpstr>
      <vt:lpstr>Übersicht!Druckbereich</vt:lpstr>
    </vt:vector>
  </TitlesOfParts>
  <Company>Universität Hannover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mheinecke</dc:creator>
  <cp:lastModifiedBy>ehildebrandt</cp:lastModifiedBy>
  <cp:lastPrinted>2013-10-17T10:23:32Z</cp:lastPrinted>
  <dcterms:created xsi:type="dcterms:W3CDTF">2009-03-23T13:34:09Z</dcterms:created>
  <dcterms:modified xsi:type="dcterms:W3CDTF">2023-01-04T11:21:25Z</dcterms:modified>
</cp:coreProperties>
</file>